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Chris\Desktop\"/>
    </mc:Choice>
  </mc:AlternateContent>
  <xr:revisionPtr revIDLastSave="0" documentId="13_ncr:1_{61052A36-6998-4952-9D1B-0D103D854093}" xr6:coauthVersionLast="47" xr6:coauthVersionMax="47" xr10:uidLastSave="{00000000-0000-0000-0000-000000000000}"/>
  <bookViews>
    <workbookView xWindow="-120" yWindow="-120" windowWidth="51840" windowHeight="21240" tabRatio="642" xr2:uid="{4DC14ABB-3810-488D-9EAB-56F6265EB189}"/>
  </bookViews>
  <sheets>
    <sheet name="Beispiel!" sheetId="32" r:id="rId1"/>
    <sheet name="Woche 1" sheetId="8" r:id="rId2"/>
    <sheet name="Woche 2" sheetId="26" r:id="rId3"/>
    <sheet name="Woche 3" sheetId="27" r:id="rId4"/>
    <sheet name="Woche 4" sheetId="28" r:id="rId5"/>
    <sheet name="Woche 5" sheetId="29" r:id="rId6"/>
    <sheet name="Zwischenauswertung" sheetId="25" r:id="rId7"/>
    <sheet name="Woche 6" sheetId="30" r:id="rId8"/>
    <sheet name="Woche 7" sheetId="20" r:id="rId9"/>
    <sheet name="Woche 8" sheetId="21" r:id="rId10"/>
    <sheet name="Woche 9" sheetId="22" r:id="rId11"/>
    <sheet name="Woche 10" sheetId="23" r:id="rId12"/>
    <sheet name="Ergebnisauswertung" sheetId="31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4" i="32" l="1"/>
  <c r="J22" i="32"/>
  <c r="J21" i="32"/>
  <c r="K21" i="32" s="1"/>
  <c r="J20" i="32"/>
  <c r="K20" i="32" s="1"/>
  <c r="J19" i="32"/>
  <c r="K19" i="32" s="1"/>
  <c r="J18" i="32"/>
  <c r="G32" i="32" s="1"/>
  <c r="K17" i="32"/>
  <c r="J17" i="32"/>
  <c r="J16" i="32"/>
  <c r="K16" i="32" s="1"/>
  <c r="J15" i="32"/>
  <c r="D95" i="31"/>
  <c r="D96" i="31"/>
  <c r="D98" i="31"/>
  <c r="D122" i="31"/>
  <c r="D127" i="31"/>
  <c r="C123" i="31"/>
  <c r="D123" i="31" s="1"/>
  <c r="C124" i="31"/>
  <c r="D124" i="31" s="1"/>
  <c r="C125" i="31"/>
  <c r="D125" i="31" s="1"/>
  <c r="C126" i="31"/>
  <c r="D126" i="31" s="1"/>
  <c r="C127" i="31"/>
  <c r="C128" i="31"/>
  <c r="D128" i="31" s="1"/>
  <c r="C129" i="31"/>
  <c r="D129" i="31" s="1"/>
  <c r="C116" i="31"/>
  <c r="D116" i="31" s="1"/>
  <c r="C117" i="31"/>
  <c r="D117" i="31" s="1"/>
  <c r="C118" i="31"/>
  <c r="D118" i="31" s="1"/>
  <c r="C119" i="31"/>
  <c r="D119" i="31" s="1"/>
  <c r="C120" i="31"/>
  <c r="D120" i="31" s="1"/>
  <c r="C121" i="31"/>
  <c r="D121" i="31" s="1"/>
  <c r="C122" i="31"/>
  <c r="C109" i="31"/>
  <c r="D109" i="31" s="1"/>
  <c r="C110" i="31"/>
  <c r="D110" i="31" s="1"/>
  <c r="C111" i="31"/>
  <c r="D111" i="31" s="1"/>
  <c r="C112" i="31"/>
  <c r="D112" i="31" s="1"/>
  <c r="C113" i="31"/>
  <c r="D113" i="31" s="1"/>
  <c r="C114" i="31"/>
  <c r="D114" i="31" s="1"/>
  <c r="C115" i="31"/>
  <c r="D115" i="31" s="1"/>
  <c r="C102" i="31"/>
  <c r="D102" i="31" s="1"/>
  <c r="C103" i="31"/>
  <c r="D103" i="31" s="1"/>
  <c r="C104" i="31"/>
  <c r="D104" i="31" s="1"/>
  <c r="C105" i="31"/>
  <c r="D105" i="31" s="1"/>
  <c r="C106" i="31"/>
  <c r="D106" i="31" s="1"/>
  <c r="C107" i="31"/>
  <c r="D107" i="31" s="1"/>
  <c r="C108" i="31"/>
  <c r="D108" i="31" s="1"/>
  <c r="C95" i="31"/>
  <c r="C96" i="31"/>
  <c r="C97" i="31"/>
  <c r="D97" i="31" s="1"/>
  <c r="C98" i="31"/>
  <c r="C99" i="31"/>
  <c r="D99" i="31" s="1"/>
  <c r="C100" i="31"/>
  <c r="D100" i="31" s="1"/>
  <c r="C101" i="31"/>
  <c r="D101" i="31" s="1"/>
  <c r="C66" i="31"/>
  <c r="D66" i="31" s="1"/>
  <c r="D94" i="31"/>
  <c r="C94" i="31"/>
  <c r="C93" i="31"/>
  <c r="D93" i="31" s="1"/>
  <c r="C92" i="31"/>
  <c r="D92" i="31" s="1"/>
  <c r="C91" i="31"/>
  <c r="D91" i="31" s="1"/>
  <c r="C90" i="31"/>
  <c r="D90" i="31" s="1"/>
  <c r="D89" i="31"/>
  <c r="C89" i="31"/>
  <c r="D88" i="31"/>
  <c r="C88" i="31"/>
  <c r="C87" i="31"/>
  <c r="D87" i="31" s="1"/>
  <c r="C86" i="31"/>
  <c r="D86" i="31" s="1"/>
  <c r="C85" i="31"/>
  <c r="D85" i="31" s="1"/>
  <c r="C84" i="31"/>
  <c r="D84" i="31" s="1"/>
  <c r="D83" i="31"/>
  <c r="C83" i="31"/>
  <c r="D82" i="31"/>
  <c r="C82" i="31"/>
  <c r="D81" i="31"/>
  <c r="C81" i="31"/>
  <c r="C80" i="31"/>
  <c r="D80" i="31" s="1"/>
  <c r="D79" i="31"/>
  <c r="C79" i="31"/>
  <c r="C78" i="31"/>
  <c r="D78" i="31" s="1"/>
  <c r="D77" i="31"/>
  <c r="C77" i="31"/>
  <c r="C76" i="31"/>
  <c r="D76" i="31" s="1"/>
  <c r="D75" i="31"/>
  <c r="C75" i="31"/>
  <c r="C74" i="31"/>
  <c r="D74" i="31" s="1"/>
  <c r="C73" i="31"/>
  <c r="D73" i="31" s="1"/>
  <c r="C72" i="31"/>
  <c r="D72" i="31" s="1"/>
  <c r="C71" i="31"/>
  <c r="D71" i="31" s="1"/>
  <c r="C70" i="31"/>
  <c r="D70" i="31" s="1"/>
  <c r="C69" i="31"/>
  <c r="D69" i="31" s="1"/>
  <c r="C68" i="31"/>
  <c r="D68" i="31" s="1"/>
  <c r="C67" i="31"/>
  <c r="D67" i="31" s="1"/>
  <c r="C65" i="31"/>
  <c r="D65" i="31" s="1"/>
  <c r="D64" i="31"/>
  <c r="C64" i="31"/>
  <c r="D63" i="31"/>
  <c r="C63" i="31"/>
  <c r="C62" i="31"/>
  <c r="D62" i="31" s="1"/>
  <c r="D61" i="31"/>
  <c r="C61" i="31"/>
  <c r="C60" i="31"/>
  <c r="D60" i="31" s="1"/>
  <c r="H8" i="31"/>
  <c r="H7" i="31"/>
  <c r="H6" i="31"/>
  <c r="H5" i="31"/>
  <c r="H4" i="31"/>
  <c r="H3" i="31"/>
  <c r="J33" i="23"/>
  <c r="K32" i="23"/>
  <c r="K31" i="23"/>
  <c r="K30" i="23"/>
  <c r="K29" i="23"/>
  <c r="J24" i="23"/>
  <c r="J22" i="23"/>
  <c r="L20" i="31" s="1"/>
  <c r="J21" i="23"/>
  <c r="L19" i="31" s="1"/>
  <c r="J20" i="23"/>
  <c r="L18" i="31" s="1"/>
  <c r="J19" i="23"/>
  <c r="L17" i="31" s="1"/>
  <c r="J18" i="23"/>
  <c r="L16" i="31" s="1"/>
  <c r="J17" i="23"/>
  <c r="J16" i="23"/>
  <c r="J15" i="23"/>
  <c r="L15" i="31" s="1"/>
  <c r="H8" i="23"/>
  <c r="H7" i="23"/>
  <c r="H6" i="23"/>
  <c r="H5" i="23"/>
  <c r="H4" i="23"/>
  <c r="H3" i="23"/>
  <c r="J33" i="22"/>
  <c r="K32" i="22"/>
  <c r="K31" i="22"/>
  <c r="K30" i="22"/>
  <c r="K29" i="22"/>
  <c r="J24" i="22"/>
  <c r="J22" i="22"/>
  <c r="K20" i="31" s="1"/>
  <c r="J21" i="22"/>
  <c r="K19" i="31" s="1"/>
  <c r="J20" i="22"/>
  <c r="K18" i="31" s="1"/>
  <c r="J19" i="22"/>
  <c r="K17" i="31" s="1"/>
  <c r="J18" i="22"/>
  <c r="K16" i="31" s="1"/>
  <c r="J17" i="22"/>
  <c r="J16" i="22"/>
  <c r="J15" i="22"/>
  <c r="K15" i="31" s="1"/>
  <c r="H8" i="22"/>
  <c r="H7" i="22"/>
  <c r="H6" i="22"/>
  <c r="H5" i="22"/>
  <c r="H4" i="22"/>
  <c r="H3" i="22"/>
  <c r="J33" i="21"/>
  <c r="K32" i="21"/>
  <c r="K31" i="21"/>
  <c r="K30" i="21"/>
  <c r="K29" i="21"/>
  <c r="J24" i="21"/>
  <c r="J22" i="21"/>
  <c r="J20" i="31" s="1"/>
  <c r="J21" i="21"/>
  <c r="J19" i="31" s="1"/>
  <c r="J20" i="21"/>
  <c r="J18" i="31" s="1"/>
  <c r="J19" i="21"/>
  <c r="J17" i="31" s="1"/>
  <c r="J18" i="21"/>
  <c r="J16" i="31" s="1"/>
  <c r="J17" i="21"/>
  <c r="J16" i="21"/>
  <c r="J15" i="21"/>
  <c r="J15" i="31" s="1"/>
  <c r="H8" i="21"/>
  <c r="H7" i="21"/>
  <c r="H6" i="21"/>
  <c r="H5" i="21"/>
  <c r="H4" i="21"/>
  <c r="H3" i="21"/>
  <c r="J33" i="20"/>
  <c r="K32" i="20"/>
  <c r="K31" i="20"/>
  <c r="K30" i="20"/>
  <c r="K29" i="20"/>
  <c r="J24" i="20"/>
  <c r="J22" i="20"/>
  <c r="I20" i="31" s="1"/>
  <c r="J21" i="20"/>
  <c r="I19" i="31" s="1"/>
  <c r="J20" i="20"/>
  <c r="I18" i="31" s="1"/>
  <c r="J19" i="20"/>
  <c r="I17" i="31" s="1"/>
  <c r="J18" i="20"/>
  <c r="I16" i="31" s="1"/>
  <c r="J17" i="20"/>
  <c r="J16" i="20"/>
  <c r="J15" i="20"/>
  <c r="I15" i="31" s="1"/>
  <c r="H8" i="20"/>
  <c r="H7" i="20"/>
  <c r="H6" i="20"/>
  <c r="H5" i="20"/>
  <c r="H4" i="20"/>
  <c r="H3" i="20"/>
  <c r="J33" i="30"/>
  <c r="K32" i="30"/>
  <c r="K31" i="30"/>
  <c r="K30" i="30"/>
  <c r="K29" i="30"/>
  <c r="J33" i="27"/>
  <c r="K32" i="27"/>
  <c r="K31" i="27"/>
  <c r="K30" i="27"/>
  <c r="K29" i="27"/>
  <c r="K30" i="28"/>
  <c r="K31" i="28"/>
  <c r="K32" i="28"/>
  <c r="K29" i="28"/>
  <c r="K30" i="29"/>
  <c r="K31" i="29"/>
  <c r="K32" i="29"/>
  <c r="K29" i="29"/>
  <c r="J33" i="29"/>
  <c r="J33" i="28"/>
  <c r="J33" i="26"/>
  <c r="K33" i="23" s="1"/>
  <c r="D70" i="25"/>
  <c r="D71" i="25"/>
  <c r="D72" i="25"/>
  <c r="D73" i="25"/>
  <c r="D75" i="25"/>
  <c r="D76" i="25"/>
  <c r="D86" i="25"/>
  <c r="D87" i="25"/>
  <c r="D88" i="25"/>
  <c r="D89" i="25"/>
  <c r="D90" i="25"/>
  <c r="D91" i="25"/>
  <c r="C88" i="25"/>
  <c r="C89" i="25"/>
  <c r="C90" i="25"/>
  <c r="C91" i="25"/>
  <c r="C92" i="25"/>
  <c r="D92" i="25" s="1"/>
  <c r="C93" i="25"/>
  <c r="D93" i="25" s="1"/>
  <c r="C94" i="25"/>
  <c r="D94" i="25" s="1"/>
  <c r="C81" i="25"/>
  <c r="D81" i="25" s="1"/>
  <c r="C82" i="25"/>
  <c r="D82" i="25" s="1"/>
  <c r="C83" i="25"/>
  <c r="D83" i="25" s="1"/>
  <c r="C84" i="25"/>
  <c r="D84" i="25" s="1"/>
  <c r="C85" i="25"/>
  <c r="D85" i="25" s="1"/>
  <c r="C86" i="25"/>
  <c r="C87" i="25"/>
  <c r="C74" i="25"/>
  <c r="D74" i="25" s="1"/>
  <c r="C75" i="25"/>
  <c r="C76" i="25"/>
  <c r="C77" i="25"/>
  <c r="D77" i="25" s="1"/>
  <c r="C78" i="25"/>
  <c r="D78" i="25" s="1"/>
  <c r="C79" i="25"/>
  <c r="D79" i="25" s="1"/>
  <c r="C80" i="25"/>
  <c r="D80" i="25" s="1"/>
  <c r="C73" i="25"/>
  <c r="C72" i="25"/>
  <c r="C71" i="25"/>
  <c r="C70" i="25"/>
  <c r="C69" i="25"/>
  <c r="D69" i="25" s="1"/>
  <c r="C68" i="25"/>
  <c r="D68" i="25" s="1"/>
  <c r="C67" i="25"/>
  <c r="D67" i="25" s="1"/>
  <c r="K33" i="20" l="1"/>
  <c r="K33" i="29"/>
  <c r="K33" i="30"/>
  <c r="K33" i="28"/>
  <c r="K33" i="22"/>
  <c r="K33" i="21"/>
  <c r="K33" i="27"/>
  <c r="K18" i="32"/>
  <c r="K17" i="23"/>
  <c r="C35" i="23"/>
  <c r="K19" i="23"/>
  <c r="C34" i="23"/>
  <c r="C33" i="23"/>
  <c r="G30" i="23" s="1"/>
  <c r="K20" i="23"/>
  <c r="K21" i="23"/>
  <c r="G32" i="22"/>
  <c r="K19" i="22"/>
  <c r="K20" i="22"/>
  <c r="K21" i="22"/>
  <c r="K16" i="22"/>
  <c r="K17" i="22"/>
  <c r="C33" i="22"/>
  <c r="G30" i="22" s="1"/>
  <c r="C33" i="21"/>
  <c r="G30" i="21" s="1"/>
  <c r="K21" i="21"/>
  <c r="K17" i="21"/>
  <c r="K16" i="21"/>
  <c r="C35" i="22"/>
  <c r="C35" i="21"/>
  <c r="C31" i="21"/>
  <c r="K19" i="21"/>
  <c r="C34" i="21"/>
  <c r="C34" i="22"/>
  <c r="C35" i="20"/>
  <c r="C34" i="20"/>
  <c r="C33" i="20"/>
  <c r="G30" i="20" s="1"/>
  <c r="G32" i="23"/>
  <c r="K16" i="23"/>
  <c r="K18" i="23"/>
  <c r="K18" i="22"/>
  <c r="K20" i="21"/>
  <c r="G32" i="21"/>
  <c r="K18" i="21"/>
  <c r="K19" i="20"/>
  <c r="K16" i="20"/>
  <c r="K20" i="20"/>
  <c r="K17" i="20"/>
  <c r="K21" i="20"/>
  <c r="G32" i="20"/>
  <c r="K18" i="20"/>
  <c r="F15" i="25"/>
  <c r="E20" i="25"/>
  <c r="E19" i="25"/>
  <c r="E18" i="25"/>
  <c r="E17" i="25"/>
  <c r="H8" i="25"/>
  <c r="H7" i="25"/>
  <c r="H6" i="25"/>
  <c r="H5" i="25"/>
  <c r="H4" i="25"/>
  <c r="H3" i="25"/>
  <c r="D20" i="25"/>
  <c r="D19" i="25"/>
  <c r="D18" i="25"/>
  <c r="D17" i="25"/>
  <c r="C17" i="25"/>
  <c r="C16" i="25"/>
  <c r="J24" i="30"/>
  <c r="J22" i="30"/>
  <c r="H20" i="31" s="1"/>
  <c r="J21" i="30"/>
  <c r="H19" i="31" s="1"/>
  <c r="J20" i="30"/>
  <c r="H18" i="31" s="1"/>
  <c r="J19" i="30"/>
  <c r="H17" i="31" s="1"/>
  <c r="J18" i="30"/>
  <c r="H16" i="31" s="1"/>
  <c r="J17" i="30"/>
  <c r="C31" i="30" s="1"/>
  <c r="J16" i="30"/>
  <c r="C30" i="30" s="1"/>
  <c r="J15" i="30"/>
  <c r="H15" i="31" s="1"/>
  <c r="H8" i="30"/>
  <c r="H7" i="30"/>
  <c r="H6" i="30"/>
  <c r="H5" i="30"/>
  <c r="H4" i="30"/>
  <c r="H3" i="30"/>
  <c r="J24" i="29"/>
  <c r="J22" i="29"/>
  <c r="J21" i="29"/>
  <c r="J20" i="29"/>
  <c r="J19" i="29"/>
  <c r="G17" i="31" s="1"/>
  <c r="J18" i="29"/>
  <c r="G16" i="31" s="1"/>
  <c r="J17" i="29"/>
  <c r="C35" i="29" s="1"/>
  <c r="J16" i="29"/>
  <c r="J15" i="29"/>
  <c r="G15" i="31" s="1"/>
  <c r="H8" i="29"/>
  <c r="H7" i="29"/>
  <c r="H6" i="29"/>
  <c r="H5" i="29"/>
  <c r="H4" i="29"/>
  <c r="H3" i="29"/>
  <c r="J24" i="28"/>
  <c r="J22" i="28"/>
  <c r="F20" i="31" s="1"/>
  <c r="J21" i="28"/>
  <c r="F19" i="31" s="1"/>
  <c r="J20" i="28"/>
  <c r="F18" i="31" s="1"/>
  <c r="J19" i="28"/>
  <c r="F17" i="31" s="1"/>
  <c r="J18" i="28"/>
  <c r="F16" i="31" s="1"/>
  <c r="J17" i="28"/>
  <c r="J16" i="28"/>
  <c r="J15" i="28"/>
  <c r="F15" i="31" s="1"/>
  <c r="H8" i="28"/>
  <c r="H7" i="28"/>
  <c r="H6" i="28"/>
  <c r="H5" i="28"/>
  <c r="H4" i="28"/>
  <c r="H3" i="28"/>
  <c r="J24" i="27"/>
  <c r="J22" i="27"/>
  <c r="E20" i="31" s="1"/>
  <c r="J21" i="27"/>
  <c r="E19" i="31" s="1"/>
  <c r="J20" i="27"/>
  <c r="E18" i="31" s="1"/>
  <c r="J19" i="27"/>
  <c r="E17" i="31" s="1"/>
  <c r="J18" i="27"/>
  <c r="E16" i="31" s="1"/>
  <c r="J17" i="27"/>
  <c r="J16" i="27"/>
  <c r="J15" i="27"/>
  <c r="E15" i="31" s="1"/>
  <c r="H8" i="27"/>
  <c r="H7" i="27"/>
  <c r="H6" i="27"/>
  <c r="H5" i="27"/>
  <c r="H4" i="27"/>
  <c r="H3" i="27"/>
  <c r="H8" i="26"/>
  <c r="H7" i="26"/>
  <c r="H6" i="26"/>
  <c r="H5" i="26"/>
  <c r="H4" i="26"/>
  <c r="H3" i="26"/>
  <c r="J24" i="26"/>
  <c r="J22" i="26"/>
  <c r="D20" i="31" s="1"/>
  <c r="J21" i="26"/>
  <c r="D19" i="31" s="1"/>
  <c r="J20" i="26"/>
  <c r="D18" i="31" s="1"/>
  <c r="J19" i="26"/>
  <c r="D17" i="31" s="1"/>
  <c r="J18" i="26"/>
  <c r="D16" i="31" s="1"/>
  <c r="J17" i="26"/>
  <c r="J16" i="26"/>
  <c r="C30" i="21" s="1"/>
  <c r="J15" i="26"/>
  <c r="D15" i="31" s="1"/>
  <c r="C66" i="25"/>
  <c r="D66" i="25" s="1"/>
  <c r="C65" i="25"/>
  <c r="D65" i="25" s="1"/>
  <c r="C64" i="25"/>
  <c r="D64" i="25" s="1"/>
  <c r="C63" i="25"/>
  <c r="D63" i="25" s="1"/>
  <c r="C62" i="25"/>
  <c r="D62" i="25" s="1"/>
  <c r="C61" i="25"/>
  <c r="D61" i="25" s="1"/>
  <c r="C60" i="25"/>
  <c r="D60" i="25" s="1"/>
  <c r="J15" i="8"/>
  <c r="J16" i="8"/>
  <c r="J17" i="8"/>
  <c r="J18" i="8"/>
  <c r="J19" i="8"/>
  <c r="C17" i="31" s="1"/>
  <c r="M17" i="31" s="1"/>
  <c r="J20" i="8"/>
  <c r="C18" i="31" s="1"/>
  <c r="M18" i="31" s="1"/>
  <c r="G20" i="25" l="1"/>
  <c r="G20" i="31"/>
  <c r="G18" i="25"/>
  <c r="G18" i="31"/>
  <c r="G16" i="25"/>
  <c r="G19" i="25"/>
  <c r="G19" i="31"/>
  <c r="F16" i="25"/>
  <c r="F17" i="25"/>
  <c r="F18" i="25"/>
  <c r="F19" i="25"/>
  <c r="F20" i="25"/>
  <c r="C34" i="28"/>
  <c r="C35" i="28"/>
  <c r="E15" i="25"/>
  <c r="C31" i="27"/>
  <c r="E16" i="25"/>
  <c r="C30" i="22"/>
  <c r="C31" i="22"/>
  <c r="C30" i="20"/>
  <c r="C31" i="20"/>
  <c r="C29" i="27"/>
  <c r="G31" i="27" s="1"/>
  <c r="G33" i="27" s="1"/>
  <c r="D15" i="25"/>
  <c r="C29" i="22"/>
  <c r="G31" i="22" s="1"/>
  <c r="G33" i="22" s="1"/>
  <c r="C29" i="23"/>
  <c r="G31" i="23" s="1"/>
  <c r="G34" i="23" s="1"/>
  <c r="C30" i="27"/>
  <c r="C31" i="23"/>
  <c r="C29" i="20"/>
  <c r="G31" i="20" s="1"/>
  <c r="G33" i="20" s="1"/>
  <c r="D16" i="25"/>
  <c r="C30" i="23"/>
  <c r="C29" i="29"/>
  <c r="G31" i="29" s="1"/>
  <c r="G33" i="29" s="1"/>
  <c r="C29" i="30"/>
  <c r="G31" i="30" s="1"/>
  <c r="G33" i="30" s="1"/>
  <c r="C29" i="21"/>
  <c r="G31" i="21" s="1"/>
  <c r="C18" i="25"/>
  <c r="C15" i="25"/>
  <c r="C15" i="31"/>
  <c r="M15" i="31"/>
  <c r="C16" i="31"/>
  <c r="M16" i="31" s="1"/>
  <c r="G33" i="23"/>
  <c r="G15" i="25"/>
  <c r="K19" i="29"/>
  <c r="H15" i="25"/>
  <c r="G17" i="25"/>
  <c r="H17" i="25" s="1"/>
  <c r="H16" i="25"/>
  <c r="K16" i="29"/>
  <c r="C34" i="29"/>
  <c r="C33" i="29"/>
  <c r="G30" i="29" s="1"/>
  <c r="C33" i="30"/>
  <c r="G30" i="30" s="1"/>
  <c r="K17" i="29"/>
  <c r="C34" i="30"/>
  <c r="C35" i="30"/>
  <c r="K20" i="29"/>
  <c r="K21" i="29"/>
  <c r="C30" i="29"/>
  <c r="C31" i="29"/>
  <c r="G34" i="29"/>
  <c r="K20" i="30"/>
  <c r="K21" i="30"/>
  <c r="K16" i="30"/>
  <c r="K17" i="30"/>
  <c r="K18" i="30"/>
  <c r="G32" i="30"/>
  <c r="K19" i="30"/>
  <c r="G32" i="29"/>
  <c r="K18" i="29"/>
  <c r="K16" i="28"/>
  <c r="C30" i="28"/>
  <c r="C31" i="28"/>
  <c r="K21" i="28"/>
  <c r="C29" i="28"/>
  <c r="C33" i="28"/>
  <c r="G30" i="28" s="1"/>
  <c r="K17" i="28"/>
  <c r="K19" i="28"/>
  <c r="K20" i="28"/>
  <c r="K18" i="28"/>
  <c r="G32" i="28"/>
  <c r="K16" i="27"/>
  <c r="G32" i="27"/>
  <c r="H18" i="25"/>
  <c r="C33" i="27"/>
  <c r="G30" i="27" s="1"/>
  <c r="K20" i="27"/>
  <c r="K21" i="27"/>
  <c r="C34" i="27"/>
  <c r="C35" i="27"/>
  <c r="K19" i="27"/>
  <c r="K17" i="27"/>
  <c r="K18" i="27"/>
  <c r="C35" i="26"/>
  <c r="C34" i="26"/>
  <c r="K16" i="26"/>
  <c r="C33" i="26"/>
  <c r="G30" i="26" s="1"/>
  <c r="G32" i="26"/>
  <c r="K17" i="26"/>
  <c r="K19" i="26"/>
  <c r="K20" i="26"/>
  <c r="K21" i="26"/>
  <c r="K18" i="26"/>
  <c r="K19" i="8"/>
  <c r="K18" i="8"/>
  <c r="K20" i="8"/>
  <c r="K16" i="8"/>
  <c r="J24" i="8"/>
  <c r="G32" i="8" s="1"/>
  <c r="J22" i="8"/>
  <c r="J21" i="8"/>
  <c r="K17" i="8"/>
  <c r="G34" i="22" l="1"/>
  <c r="G34" i="30"/>
  <c r="G31" i="28"/>
  <c r="G33" i="28" s="1"/>
  <c r="G33" i="21"/>
  <c r="G34" i="21"/>
  <c r="G34" i="20"/>
  <c r="G34" i="27"/>
  <c r="C19" i="31"/>
  <c r="M19" i="31" s="1"/>
  <c r="C19" i="25"/>
  <c r="H19" i="25" s="1"/>
  <c r="K21" i="8"/>
  <c r="C20" i="31"/>
  <c r="M20" i="31" s="1"/>
  <c r="C20" i="25"/>
  <c r="H20" i="25" s="1"/>
  <c r="G34" i="28" l="1"/>
</calcChain>
</file>

<file path=xl/sharedStrings.xml><?xml version="1.0" encoding="utf-8"?>
<sst xmlns="http://schemas.openxmlformats.org/spreadsheetml/2006/main" count="868" uniqueCount="93">
  <si>
    <t>Woche 1</t>
  </si>
  <si>
    <t>Name</t>
  </si>
  <si>
    <t>Geschlecht</t>
  </si>
  <si>
    <t xml:space="preserve">Alter </t>
  </si>
  <si>
    <t>Größe</t>
  </si>
  <si>
    <t>Gewicht</t>
  </si>
  <si>
    <t>Beruf</t>
  </si>
  <si>
    <t>Montag</t>
  </si>
  <si>
    <t xml:space="preserve">Dienstag </t>
  </si>
  <si>
    <t xml:space="preserve">Mittwoch </t>
  </si>
  <si>
    <t>Donnerstag</t>
  </si>
  <si>
    <t>Freitag</t>
  </si>
  <si>
    <t>Samstag</t>
  </si>
  <si>
    <t>Sonntag</t>
  </si>
  <si>
    <t>Ernährung</t>
  </si>
  <si>
    <t>Aktivität</t>
  </si>
  <si>
    <t>Schritte</t>
  </si>
  <si>
    <t>Sport (Art + Dauer)</t>
  </si>
  <si>
    <t>Die Woche im Überblick</t>
  </si>
  <si>
    <t>morgentliches Gewicht</t>
  </si>
  <si>
    <t>Kalorien [in kcal]</t>
  </si>
  <si>
    <t>Proteine [in g]</t>
  </si>
  <si>
    <t>Kohlenhydrate [in g]</t>
  </si>
  <si>
    <t>Fette [in g]</t>
  </si>
  <si>
    <t>Hinweis: *funktioniert erst ab Woche 2</t>
  </si>
  <si>
    <t>Zielgewicht [in kg]</t>
  </si>
  <si>
    <t>Hinweis (2): Blau markierte Felder bitte nicht verändern.</t>
  </si>
  <si>
    <t>Christian Roth</t>
  </si>
  <si>
    <t>männlich</t>
  </si>
  <si>
    <t>Lehrer</t>
  </si>
  <si>
    <t>Hinweis (3): Weiße Felder sollten eingetragen werden.</t>
  </si>
  <si>
    <t>--------</t>
  </si>
  <si>
    <t>nicht möglich</t>
  </si>
  <si>
    <t>Ergebnisauswertung</t>
  </si>
  <si>
    <t>Woche</t>
  </si>
  <si>
    <t>Woche 2</t>
  </si>
  <si>
    <t>Woche 3</t>
  </si>
  <si>
    <t>Woche 4</t>
  </si>
  <si>
    <t>Woche 5</t>
  </si>
  <si>
    <t>Woche 6</t>
  </si>
  <si>
    <t>Woche 7</t>
  </si>
  <si>
    <t>Woche 8</t>
  </si>
  <si>
    <t>Woche 9</t>
  </si>
  <si>
    <t>Woche 10</t>
  </si>
  <si>
    <t>Diättag-Nr.</t>
  </si>
  <si>
    <t xml:space="preserve">Diättag Nr. </t>
  </si>
  <si>
    <t>Hilfsspalte</t>
  </si>
  <si>
    <t>Physique</t>
  </si>
  <si>
    <t>Trackerkalorien [in kcal]</t>
  </si>
  <si>
    <t>Kaloriendefizit nach Tracker</t>
  </si>
  <si>
    <t>Demographische Angaben, bitte einmailig ausfüllen</t>
  </si>
  <si>
    <t>Datum</t>
  </si>
  <si>
    <t>Corpus Novum</t>
  </si>
  <si>
    <t>Experts for nutritional interventions,</t>
  </si>
  <si>
    <t>bodycomposition, sportpsychological issues, and well-being</t>
  </si>
  <si>
    <r>
      <t xml:space="preserve">© </t>
    </r>
    <r>
      <rPr>
        <sz val="11"/>
        <color rgb="FF000000"/>
        <rFont val="Georgia"/>
        <family val="1"/>
      </rPr>
      <t>2023, www.cn-recomposition.de</t>
    </r>
  </si>
  <si>
    <t>Gehen, Gym</t>
  </si>
  <si>
    <t>RT75</t>
  </si>
  <si>
    <t>Durchschnitt absolut</t>
  </si>
  <si>
    <t>morgentliches Gewicht (kg)</t>
  </si>
  <si>
    <t>Muskelmasse (kg)</t>
  </si>
  <si>
    <t>Zielberechnung [Vorhersage]</t>
  </si>
  <si>
    <t>Zielberechung [Veränderung zur vorangegangen Woche]</t>
  </si>
  <si>
    <r>
      <t>Durchschnitt relativ</t>
    </r>
    <r>
      <rPr>
        <b/>
        <sz val="14"/>
        <color theme="1"/>
        <rFont val="Open Sans"/>
        <family val="2"/>
      </rPr>
      <t>*</t>
    </r>
  </si>
  <si>
    <t>Proteine [in g /g/Muskelm*]</t>
  </si>
  <si>
    <t>Kalorien [in kcal /kcal/kg*]</t>
  </si>
  <si>
    <t>Kohlenhydrate [in g /g/kg*]</t>
  </si>
  <si>
    <t>Fette [in g /g/kg*]</t>
  </si>
  <si>
    <t>Demographische Angaben basierend auf Woche 1</t>
  </si>
  <si>
    <t>Maße</t>
  </si>
  <si>
    <t>Poumfang (cm)</t>
  </si>
  <si>
    <t>Brustumfang (cm)</t>
  </si>
  <si>
    <t>Bauchumfang (cm)</t>
  </si>
  <si>
    <t>Muskelmassenveränderung [in kg]†</t>
  </si>
  <si>
    <t>Fettmassenveränderung [in kg]†</t>
  </si>
  <si>
    <t>Kaloriendefizit nach ΔGewicht [kcal/Tag]†</t>
  </si>
  <si>
    <t>Summe (cm)†</t>
  </si>
  <si>
    <t>Zielberechung [Veränderung zu Woche 2]</t>
  </si>
  <si>
    <t>Fettmasse (kg /%*)</t>
  </si>
  <si>
    <t>Oberschenkel (Ø, cm)</t>
  </si>
  <si>
    <t>Differenz/Mittelwert</t>
  </si>
  <si>
    <t>Maße (Veränderung zu Woche 2)</t>
  </si>
  <si>
    <t>Zwischenauswertung</t>
  </si>
  <si>
    <t>Zielberechung [Veränderung zu Woche 3]</t>
  </si>
  <si>
    <t>Gewichtsverlust [in kg]§</t>
  </si>
  <si>
    <t>Muskelmassenveränderung [in kg]§</t>
  </si>
  <si>
    <t>Fettmassenveränderung [in kg]§</t>
  </si>
  <si>
    <t>Geschätzte Dauer bis Zielerreichung [Tage]§</t>
  </si>
  <si>
    <t>Kaloriendefizit [gesamt. Zeitraum/Tag]§</t>
  </si>
  <si>
    <t>Die Woche im Überblick - BEISPIEL</t>
  </si>
  <si>
    <t>Hinweis: † funktioniert erst ab Woche 2 | § funktionierst erst ab Woche 3</t>
  </si>
  <si>
    <t>Gewichtsveränderung [in kg]†</t>
  </si>
  <si>
    <t>Aktueller Gesamtverbrauch [kcal/Tag]§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</si>
</sst>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Georgia"/>
      <family val="1"/>
    </font>
    <font>
      <u/>
      <sz val="11"/>
      <color theme="10"/>
      <name val="Calibri"/>
      <family val="2"/>
      <scheme val="minor"/>
    </font>
    <font>
      <sz val="11"/>
      <color theme="1"/>
      <name val="Open Sans"/>
      <family val="2"/>
    </font>
    <font>
      <b/>
      <sz val="11"/>
      <color theme="1"/>
      <name val="Open Sans"/>
      <family val="2"/>
    </font>
    <font>
      <b/>
      <sz val="11"/>
      <color rgb="FF000000"/>
      <name val="Georgia"/>
      <family val="1"/>
    </font>
    <font>
      <sz val="11"/>
      <color rgb="FF000000"/>
      <name val="Georgia"/>
      <family val="1"/>
    </font>
    <font>
      <sz val="11"/>
      <color rgb="FF000000"/>
      <name val="Arial"/>
      <family val="2"/>
    </font>
    <font>
      <b/>
      <sz val="20"/>
      <color theme="1"/>
      <name val="Open Sans"/>
      <family val="2"/>
    </font>
    <font>
      <sz val="10"/>
      <color theme="1"/>
      <name val="Open Sans"/>
      <family val="2"/>
    </font>
    <font>
      <sz val="10"/>
      <name val="Open Sans"/>
      <family val="2"/>
    </font>
    <font>
      <b/>
      <sz val="14"/>
      <color theme="1"/>
      <name val="Open Sans"/>
      <family val="2"/>
    </font>
    <font>
      <sz val="8"/>
      <name val="Calibri"/>
      <family val="2"/>
      <scheme val="minor"/>
    </font>
    <font>
      <u/>
      <sz val="11"/>
      <color theme="10"/>
      <name val="Open Sans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theme="1" tint="0.499984740745262"/>
      </right>
      <top/>
      <bottom/>
      <diagonal/>
    </border>
    <border>
      <left/>
      <right style="thick">
        <color theme="1" tint="0.499984740745262"/>
      </right>
      <top/>
      <bottom style="thick">
        <color theme="1" tint="0.499984740745262"/>
      </bottom>
      <diagonal/>
    </border>
    <border>
      <left/>
      <right/>
      <top/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/>
      <diagonal/>
    </border>
    <border>
      <left/>
      <right/>
      <top style="thick">
        <color theme="1" tint="0.499984740745262"/>
      </top>
      <bottom/>
      <diagonal/>
    </border>
    <border>
      <left/>
      <right style="thick">
        <color theme="1" tint="0.499984740745262"/>
      </right>
      <top style="thick">
        <color theme="1" tint="0.499984740745262"/>
      </top>
      <bottom/>
      <diagonal/>
    </border>
    <border>
      <left style="thick">
        <color theme="1" tint="0.499984740745262"/>
      </left>
      <right/>
      <top/>
      <bottom style="thick">
        <color theme="1" tint="0.499984740745262"/>
      </bottom>
      <diagonal/>
    </border>
    <border>
      <left style="thick">
        <color theme="1" tint="0.499984740745262"/>
      </left>
      <right style="thick">
        <color theme="1" tint="0.499984740745262"/>
      </right>
      <top style="thick">
        <color theme="1" tint="0.499984740745262"/>
      </top>
      <bottom/>
      <diagonal/>
    </border>
    <border>
      <left style="thick">
        <color theme="1" tint="0.499984740745262"/>
      </left>
      <right style="thick">
        <color theme="1" tint="0.499984740745262"/>
      </right>
      <top/>
      <bottom/>
      <diagonal/>
    </border>
    <border>
      <left style="thick">
        <color theme="1" tint="0.499984740745262"/>
      </left>
      <right style="thick">
        <color theme="1" tint="0.499984740745262"/>
      </right>
      <top/>
      <bottom style="thick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ck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ck">
        <color theme="1" tint="0.499984740745262"/>
      </top>
      <bottom/>
      <diagonal/>
    </border>
    <border>
      <left/>
      <right style="thin">
        <color theme="1" tint="0.499984740745262"/>
      </right>
      <top/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 tint="0.499984740745262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ck">
        <color theme="1" tint="0.499984740745262"/>
      </left>
      <right style="thin">
        <color indexed="64"/>
      </right>
      <top style="thick">
        <color theme="1" tint="0.499984740745262"/>
      </top>
      <bottom/>
      <diagonal/>
    </border>
    <border>
      <left style="thick">
        <color theme="1" tint="0.499984740745262"/>
      </left>
      <right style="thin">
        <color indexed="64"/>
      </right>
      <top/>
      <bottom/>
      <diagonal/>
    </border>
    <border>
      <left style="thick">
        <color theme="1" tint="0.499984740745262"/>
      </left>
      <right style="thin">
        <color indexed="64"/>
      </right>
      <top/>
      <bottom style="thin">
        <color theme="1" tint="0.499984740745262"/>
      </bottom>
      <diagonal/>
    </border>
    <border>
      <left style="thick">
        <color theme="1" tint="0.499984740745262"/>
      </left>
      <right style="thin">
        <color indexed="64"/>
      </right>
      <top/>
      <bottom style="thick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theme="1" tint="0.499984740745262"/>
      </top>
      <bottom/>
      <diagonal/>
    </border>
    <border>
      <left/>
      <right style="thin">
        <color indexed="64"/>
      </right>
      <top/>
      <bottom style="thick">
        <color theme="1" tint="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ck">
        <color theme="1" tint="0.499984740745262"/>
      </top>
      <bottom/>
      <diagonal/>
    </border>
    <border>
      <left style="thin">
        <color theme="1" tint="0.499984740745262"/>
      </left>
      <right style="thin">
        <color indexed="64"/>
      </right>
      <top/>
      <bottom style="thick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2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Fill="1"/>
    <xf numFmtId="0" fontId="1" fillId="4" borderId="0" xfId="0" applyFont="1" applyFill="1"/>
    <xf numFmtId="0" fontId="1" fillId="5" borderId="0" xfId="0" applyFont="1" applyFill="1"/>
    <xf numFmtId="0" fontId="3" fillId="0" borderId="0" xfId="0" applyFont="1" applyFill="1"/>
    <xf numFmtId="0" fontId="3" fillId="0" borderId="0" xfId="0" applyFont="1"/>
    <xf numFmtId="0" fontId="3" fillId="2" borderId="0" xfId="0" applyFont="1" applyFill="1"/>
    <xf numFmtId="0" fontId="3" fillId="4" borderId="0" xfId="0" applyFont="1" applyFill="1"/>
    <xf numFmtId="0" fontId="3" fillId="3" borderId="0" xfId="0" applyFont="1" applyFill="1"/>
    <xf numFmtId="0" fontId="3" fillId="0" borderId="0" xfId="0" applyFont="1" applyAlignment="1">
      <alignment horizontal="center"/>
    </xf>
    <xf numFmtId="0" fontId="3" fillId="0" borderId="4" xfId="0" applyFont="1" applyBorder="1"/>
    <xf numFmtId="0" fontId="3" fillId="4" borderId="9" xfId="0" applyFont="1" applyFill="1" applyBorder="1"/>
    <xf numFmtId="0" fontId="4" fillId="4" borderId="10" xfId="0" applyFont="1" applyFill="1" applyBorder="1"/>
    <xf numFmtId="0" fontId="3" fillId="4" borderId="10" xfId="0" applyFont="1" applyFill="1" applyBorder="1"/>
    <xf numFmtId="0" fontId="3" fillId="4" borderId="11" xfId="0" applyFont="1" applyFill="1" applyBorder="1"/>
    <xf numFmtId="0" fontId="3" fillId="0" borderId="12" xfId="0" applyFont="1" applyBorder="1" applyAlignment="1">
      <alignment horizontal="center"/>
    </xf>
    <xf numFmtId="0" fontId="3" fillId="2" borderId="11" xfId="0" applyFont="1" applyFill="1" applyBorder="1"/>
    <xf numFmtId="0" fontId="3" fillId="0" borderId="4" xfId="0" applyFont="1" applyBorder="1" applyAlignment="1">
      <alignment horizontal="center"/>
    </xf>
    <xf numFmtId="0" fontId="3" fillId="5" borderId="0" xfId="0" applyFont="1" applyFill="1"/>
    <xf numFmtId="0" fontId="0" fillId="7" borderId="5" xfId="0" applyFill="1" applyBorder="1" applyProtection="1"/>
    <xf numFmtId="0" fontId="0" fillId="7" borderId="6" xfId="0" applyFill="1" applyBorder="1" applyProtection="1"/>
    <xf numFmtId="0" fontId="0" fillId="7" borderId="7" xfId="0" applyFill="1" applyBorder="1" applyProtection="1"/>
    <xf numFmtId="0" fontId="0" fillId="7" borderId="13" xfId="0" applyFill="1" applyBorder="1" applyProtection="1"/>
    <xf numFmtId="0" fontId="0" fillId="7" borderId="0" xfId="0" applyFill="1" applyBorder="1" applyProtection="1"/>
    <xf numFmtId="0" fontId="5" fillId="7" borderId="0" xfId="0" applyFont="1" applyFill="1" applyBorder="1" applyProtection="1"/>
    <xf numFmtId="0" fontId="0" fillId="7" borderId="2" xfId="0" applyFill="1" applyBorder="1" applyProtection="1"/>
    <xf numFmtId="0" fontId="6" fillId="7" borderId="0" xfId="0" applyFont="1" applyFill="1" applyBorder="1" applyProtection="1"/>
    <xf numFmtId="0" fontId="7" fillId="7" borderId="0" xfId="0" applyFont="1" applyFill="1" applyBorder="1" applyProtection="1"/>
    <xf numFmtId="0" fontId="0" fillId="7" borderId="8" xfId="0" applyFill="1" applyBorder="1" applyProtection="1"/>
    <xf numFmtId="0" fontId="0" fillId="7" borderId="4" xfId="0" applyFill="1" applyBorder="1" applyProtection="1"/>
    <xf numFmtId="0" fontId="0" fillId="7" borderId="3" xfId="0" applyFill="1" applyBorder="1" applyProtection="1"/>
    <xf numFmtId="14" fontId="3" fillId="0" borderId="6" xfId="0" applyNumberFormat="1" applyFont="1" applyBorder="1" applyAlignment="1">
      <alignment horizontal="center"/>
    </xf>
    <xf numFmtId="14" fontId="3" fillId="0" borderId="6" xfId="0" applyNumberFormat="1" applyFont="1" applyBorder="1" applyAlignment="1" applyProtection="1">
      <alignment horizontal="center"/>
      <protection locked="0"/>
    </xf>
    <xf numFmtId="2" fontId="3" fillId="5" borderId="14" xfId="0" applyNumberFormat="1" applyFont="1" applyFill="1" applyBorder="1" applyAlignment="1" applyProtection="1">
      <alignment horizontal="center"/>
      <protection locked="0"/>
    </xf>
    <xf numFmtId="0" fontId="3" fillId="5" borderId="17" xfId="0" quotePrefix="1" applyFont="1" applyFill="1" applyBorder="1" applyAlignment="1" applyProtection="1">
      <alignment horizontal="center"/>
      <protection locked="0"/>
    </xf>
    <xf numFmtId="0" fontId="3" fillId="5" borderId="18" xfId="0" quotePrefix="1" applyFont="1" applyFill="1" applyBorder="1" applyAlignment="1" applyProtection="1">
      <alignment horizontal="center"/>
      <protection locked="0"/>
    </xf>
    <xf numFmtId="0" fontId="4" fillId="2" borderId="0" xfId="0" applyFont="1" applyFill="1" applyAlignment="1">
      <alignment horizontal="center"/>
    </xf>
    <xf numFmtId="0" fontId="4" fillId="4" borderId="2" xfId="0" applyFont="1" applyFill="1" applyBorder="1"/>
    <xf numFmtId="0" fontId="8" fillId="4" borderId="0" xfId="0" applyFont="1" applyFill="1"/>
    <xf numFmtId="2" fontId="3" fillId="5" borderId="15" xfId="0" applyNumberFormat="1" applyFont="1" applyFill="1" applyBorder="1" applyAlignment="1" applyProtection="1">
      <alignment horizontal="center"/>
      <protection locked="0"/>
    </xf>
    <xf numFmtId="2" fontId="3" fillId="5" borderId="16" xfId="0" applyNumberFormat="1" applyFont="1" applyFill="1" applyBorder="1" applyAlignment="1" applyProtection="1">
      <alignment horizontal="center"/>
      <protection locked="0"/>
    </xf>
    <xf numFmtId="2" fontId="3" fillId="5" borderId="14" xfId="0" quotePrefix="1" applyNumberFormat="1" applyFont="1" applyFill="1" applyBorder="1" applyAlignment="1" applyProtection="1">
      <alignment horizontal="center"/>
      <protection locked="0"/>
    </xf>
    <xf numFmtId="0" fontId="3" fillId="5" borderId="20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2" fontId="3" fillId="5" borderId="22" xfId="0" applyNumberFormat="1" applyFont="1" applyFill="1" applyBorder="1" applyAlignment="1" applyProtection="1">
      <alignment horizontal="center"/>
      <protection locked="0"/>
    </xf>
    <xf numFmtId="2" fontId="3" fillId="5" borderId="21" xfId="0" applyNumberFormat="1" applyFont="1" applyFill="1" applyBorder="1" applyAlignment="1" applyProtection="1">
      <alignment horizontal="center"/>
      <protection locked="0"/>
    </xf>
    <xf numFmtId="2" fontId="3" fillId="5" borderId="20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9" fillId="3" borderId="1" xfId="0" applyFont="1" applyFill="1" applyBorder="1"/>
    <xf numFmtId="0" fontId="3" fillId="2" borderId="23" xfId="0" applyFont="1" applyFill="1" applyBorder="1"/>
    <xf numFmtId="2" fontId="3" fillId="5" borderId="20" xfId="0" quotePrefix="1" applyNumberFormat="1" applyFont="1" applyFill="1" applyBorder="1" applyAlignment="1" applyProtection="1">
      <alignment horizontal="center"/>
      <protection locked="0"/>
    </xf>
    <xf numFmtId="2" fontId="3" fillId="5" borderId="19" xfId="0" quotePrefix="1" applyNumberFormat="1" applyFont="1" applyFill="1" applyBorder="1" applyAlignment="1" applyProtection="1">
      <alignment horizontal="center"/>
      <protection locked="0"/>
    </xf>
    <xf numFmtId="0" fontId="3" fillId="3" borderId="25" xfId="0" applyFont="1" applyFill="1" applyBorder="1"/>
    <xf numFmtId="0" fontId="3" fillId="3" borderId="26" xfId="0" applyFont="1" applyFill="1" applyBorder="1"/>
    <xf numFmtId="0" fontId="3" fillId="3" borderId="24" xfId="0" applyFont="1" applyFill="1" applyBorder="1"/>
    <xf numFmtId="0" fontId="3" fillId="3" borderId="27" xfId="0" applyFont="1" applyFill="1" applyBorder="1"/>
    <xf numFmtId="0" fontId="3" fillId="0" borderId="0" xfId="0" applyFont="1" applyFill="1" applyBorder="1"/>
    <xf numFmtId="2" fontId="3" fillId="5" borderId="28" xfId="0" quotePrefix="1" applyNumberFormat="1" applyFont="1" applyFill="1" applyBorder="1" applyAlignment="1" applyProtection="1">
      <alignment horizontal="center"/>
      <protection locked="0"/>
    </xf>
    <xf numFmtId="2" fontId="3" fillId="5" borderId="29" xfId="0" quotePrefix="1" applyNumberFormat="1" applyFont="1" applyFill="1" applyBorder="1" applyAlignment="1" applyProtection="1">
      <alignment horizontal="center"/>
      <protection locked="0"/>
    </xf>
    <xf numFmtId="0" fontId="3" fillId="5" borderId="30" xfId="0" quotePrefix="1" applyFont="1" applyFill="1" applyBorder="1" applyAlignment="1" applyProtection="1">
      <alignment horizontal="center"/>
      <protection locked="0"/>
    </xf>
    <xf numFmtId="0" fontId="3" fillId="0" borderId="31" xfId="0" applyFont="1" applyBorder="1" applyAlignment="1">
      <alignment horizontal="center"/>
    </xf>
    <xf numFmtId="0" fontId="3" fillId="4" borderId="5" xfId="0" applyFont="1" applyFill="1" applyBorder="1"/>
    <xf numFmtId="0" fontId="3" fillId="0" borderId="0" xfId="0" applyFont="1" applyBorder="1"/>
    <xf numFmtId="0" fontId="4" fillId="4" borderId="5" xfId="0" applyFont="1" applyFill="1" applyBorder="1"/>
    <xf numFmtId="2" fontId="3" fillId="0" borderId="0" xfId="0" applyNumberFormat="1" applyFont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5" borderId="33" xfId="0" applyFont="1" applyFill="1" applyBorder="1"/>
    <xf numFmtId="0" fontId="4" fillId="3" borderId="32" xfId="0" applyFont="1" applyFill="1" applyBorder="1"/>
    <xf numFmtId="0" fontId="4" fillId="6" borderId="36" xfId="0" applyFont="1" applyFill="1" applyBorder="1"/>
    <xf numFmtId="0" fontId="3" fillId="5" borderId="3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6" borderId="29" xfId="0" applyFont="1" applyFill="1" applyBorder="1"/>
    <xf numFmtId="0" fontId="13" fillId="0" borderId="0" xfId="1" applyFont="1"/>
    <xf numFmtId="0" fontId="3" fillId="5" borderId="3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6" borderId="37" xfId="0" applyFont="1" applyFill="1" applyBorder="1"/>
    <xf numFmtId="0" fontId="0" fillId="0" borderId="0" xfId="0" applyAlignment="1">
      <alignment vertical="center"/>
    </xf>
    <xf numFmtId="0" fontId="3" fillId="6" borderId="29" xfId="0" applyFont="1" applyFill="1" applyBorder="1" applyAlignment="1">
      <alignment horizontal="center"/>
    </xf>
    <xf numFmtId="0" fontId="3" fillId="6" borderId="37" xfId="0" applyFont="1" applyFill="1" applyBorder="1" applyAlignment="1">
      <alignment horizontal="center"/>
    </xf>
    <xf numFmtId="0" fontId="3" fillId="5" borderId="38" xfId="0" quotePrefix="1" applyFont="1" applyFill="1" applyBorder="1" applyAlignment="1" applyProtection="1">
      <alignment horizontal="center"/>
      <protection locked="0"/>
    </xf>
    <xf numFmtId="0" fontId="3" fillId="5" borderId="39" xfId="0" quotePrefix="1" applyFont="1" applyFill="1" applyBorder="1" applyAlignment="1" applyProtection="1">
      <alignment horizontal="center"/>
      <protection locked="0"/>
    </xf>
    <xf numFmtId="2" fontId="3" fillId="5" borderId="40" xfId="0" quotePrefix="1" applyNumberFormat="1" applyFont="1" applyFill="1" applyBorder="1" applyAlignment="1" applyProtection="1">
      <alignment horizontal="center"/>
      <protection locked="0"/>
    </xf>
    <xf numFmtId="2" fontId="3" fillId="5" borderId="22" xfId="0" quotePrefix="1" applyNumberFormat="1" applyFont="1" applyFill="1" applyBorder="1" applyAlignment="1" applyProtection="1">
      <alignment horizontal="center"/>
      <protection locked="0"/>
    </xf>
    <xf numFmtId="2" fontId="3" fillId="5" borderId="39" xfId="0" quotePrefix="1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/>
    <xf numFmtId="0" fontId="9" fillId="3" borderId="0" xfId="0" applyFont="1" applyFill="1" applyBorder="1"/>
    <xf numFmtId="0" fontId="3" fillId="2" borderId="41" xfId="0" applyFont="1" applyFill="1" applyBorder="1"/>
    <xf numFmtId="0" fontId="3" fillId="2" borderId="42" xfId="0" applyFont="1" applyFill="1" applyBorder="1"/>
    <xf numFmtId="0" fontId="9" fillId="3" borderId="34" xfId="0" applyFont="1" applyFill="1" applyBorder="1"/>
    <xf numFmtId="0" fontId="3" fillId="2" borderId="34" xfId="0" applyFont="1" applyFill="1" applyBorder="1"/>
    <xf numFmtId="0" fontId="3" fillId="2" borderId="29" xfId="0" applyFont="1" applyFill="1" applyBorder="1" applyAlignment="1">
      <alignment horizontal="center"/>
    </xf>
    <xf numFmtId="0" fontId="9" fillId="3" borderId="35" xfId="0" applyFont="1" applyFill="1" applyBorder="1"/>
    <xf numFmtId="0" fontId="10" fillId="3" borderId="34" xfId="0" applyFont="1" applyFill="1" applyBorder="1"/>
    <xf numFmtId="2" fontId="3" fillId="0" borderId="4" xfId="0" applyNumberFormat="1" applyFont="1" applyBorder="1" applyAlignment="1">
      <alignment horizontal="center"/>
    </xf>
    <xf numFmtId="0" fontId="1" fillId="0" borderId="29" xfId="0" applyFont="1" applyBorder="1"/>
    <xf numFmtId="0" fontId="4" fillId="2" borderId="11" xfId="0" applyFont="1" applyFill="1" applyBorder="1"/>
    <xf numFmtId="2" fontId="3" fillId="0" borderId="31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164" fontId="3" fillId="5" borderId="22" xfId="0" quotePrefix="1" applyNumberFormat="1" applyFont="1" applyFill="1" applyBorder="1" applyAlignment="1" applyProtection="1">
      <alignment horizontal="center"/>
      <protection locked="0"/>
    </xf>
    <xf numFmtId="164" fontId="3" fillId="5" borderId="19" xfId="0" applyNumberFormat="1" applyFont="1" applyFill="1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2.1076373264437794E-2"/>
                  <c:y val="8.546314466707979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Zwischenauswertung!$B$60:$B$94</c:f>
              <c:numCache>
                <c:formatCode>General</c:formatCod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</c:numCache>
            </c:numRef>
          </c:cat>
          <c:val>
            <c:numRef>
              <c:f>Zwischenauswertung!$D$60:$D$94</c:f>
              <c:numCache>
                <c:formatCode>General</c:formatCode>
                <c:ptCount val="3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96-47B5-A9DF-F6D47A6A918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13533776"/>
        <c:axId val="671707472"/>
      </c:lineChart>
      <c:catAx>
        <c:axId val="81353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1707472"/>
        <c:crosses val="autoZero"/>
        <c:auto val="1"/>
        <c:lblAlgn val="ctr"/>
        <c:lblOffset val="100"/>
        <c:noMultiLvlLbl val="1"/>
      </c:catAx>
      <c:valAx>
        <c:axId val="671707472"/>
        <c:scaling>
          <c:orientation val="minMax"/>
          <c:min val="83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3533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8.7514737858659561E-4"/>
                  <c:y val="0.1010007680354725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cat>
            <c:numRef>
              <c:f>Ergebnisauswertung!$B$60:$B$129</c:f>
              <c:numCache>
                <c:formatCode>General</c:formatCode>
                <c:ptCount val="7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</c:numCache>
            </c:numRef>
          </c:cat>
          <c:val>
            <c:numRef>
              <c:f>Ergebnisauswertung!$D$60:$D$129</c:f>
              <c:numCache>
                <c:formatCode>General</c:formatCode>
                <c:ptCount val="7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B0-43EE-99DF-2901D69D0EE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56462240"/>
        <c:axId val="1356465568"/>
      </c:lineChart>
      <c:catAx>
        <c:axId val="1356462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56465568"/>
        <c:crosses val="autoZero"/>
        <c:auto val="1"/>
        <c:lblAlgn val="ctr"/>
        <c:lblOffset val="100"/>
        <c:noMultiLvlLbl val="0"/>
      </c:catAx>
      <c:valAx>
        <c:axId val="1356465568"/>
        <c:scaling>
          <c:orientation val="minMax"/>
          <c:min val="8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56462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38100</xdr:rowOff>
    </xdr:from>
    <xdr:to>
      <xdr:col>1</xdr:col>
      <xdr:colOff>714375</xdr:colOff>
      <xdr:row>6</xdr:row>
      <xdr:rowOff>171450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D327AED4-088F-4A81-AD0E-61B94C53CC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38100"/>
          <a:ext cx="1400175" cy="14001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38100</xdr:rowOff>
    </xdr:from>
    <xdr:to>
      <xdr:col>1</xdr:col>
      <xdr:colOff>714374</xdr:colOff>
      <xdr:row>6</xdr:row>
      <xdr:rowOff>171450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0A5982A3-F38F-419B-9886-9A574FEBA9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38100"/>
          <a:ext cx="1400174" cy="14001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38100</xdr:rowOff>
    </xdr:from>
    <xdr:to>
      <xdr:col>1</xdr:col>
      <xdr:colOff>714374</xdr:colOff>
      <xdr:row>6</xdr:row>
      <xdr:rowOff>180975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C663FC0B-9053-4E04-9078-D7C4B4321B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38100"/>
          <a:ext cx="1400174" cy="14097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38101</xdr:rowOff>
    </xdr:from>
    <xdr:to>
      <xdr:col>1</xdr:col>
      <xdr:colOff>714374</xdr:colOff>
      <xdr:row>6</xdr:row>
      <xdr:rowOff>180976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1DF5DA89-09D9-4689-8F59-A6E263D756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38101"/>
          <a:ext cx="1400174" cy="14097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38100</xdr:rowOff>
    </xdr:from>
    <xdr:to>
      <xdr:col>1</xdr:col>
      <xdr:colOff>714374</xdr:colOff>
      <xdr:row>6</xdr:row>
      <xdr:rowOff>171450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909FF59-905F-448B-BB65-6BBF0031D4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38100"/>
          <a:ext cx="1400174" cy="1400175"/>
        </a:xfrm>
        <a:prstGeom prst="rect">
          <a:avLst/>
        </a:prstGeom>
      </xdr:spPr>
    </xdr:pic>
    <xdr:clientData/>
  </xdr:twoCellAnchor>
  <xdr:twoCellAnchor>
    <xdr:from>
      <xdr:col>0</xdr:col>
      <xdr:colOff>504825</xdr:colOff>
      <xdr:row>21</xdr:row>
      <xdr:rowOff>119061</xdr:rowOff>
    </xdr:from>
    <xdr:to>
      <xdr:col>12</xdr:col>
      <xdr:colOff>1657350</xdr:colOff>
      <xdr:row>49</xdr:row>
      <xdr:rowOff>47624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471F58BB-7F42-19EC-A297-A3DB944780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38100</xdr:rowOff>
    </xdr:from>
    <xdr:to>
      <xdr:col>1</xdr:col>
      <xdr:colOff>714375</xdr:colOff>
      <xdr:row>6</xdr:row>
      <xdr:rowOff>171450</xdr:rowOff>
    </xdr:to>
    <xdr:pic>
      <xdr:nvPicPr>
        <xdr:cNvPr id="16" name="Grafik 15">
          <a:extLst>
            <a:ext uri="{FF2B5EF4-FFF2-40B4-BE49-F238E27FC236}">
              <a16:creationId xmlns:a16="http://schemas.microsoft.com/office/drawing/2014/main" id="{68BF149C-0BC5-4A4E-ACC0-A0296B6BC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38100"/>
          <a:ext cx="1400175" cy="14001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200026</xdr:colOff>
      <xdr:row>0</xdr:row>
      <xdr:rowOff>38100</xdr:rowOff>
    </xdr:from>
    <xdr:to>
      <xdr:col>1</xdr:col>
      <xdr:colOff>714375</xdr:colOff>
      <xdr:row>6</xdr:row>
      <xdr:rowOff>156871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EC0B559-0E4C-4FA8-865B-A11A3EDEE5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6" y="38100"/>
          <a:ext cx="1400174" cy="13855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38100</xdr:rowOff>
    </xdr:from>
    <xdr:to>
      <xdr:col>1</xdr:col>
      <xdr:colOff>714374</xdr:colOff>
      <xdr:row>6</xdr:row>
      <xdr:rowOff>156871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405E786-BD9D-40BA-92B5-FF22C0832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38100"/>
          <a:ext cx="1400174" cy="13855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38100</xdr:rowOff>
    </xdr:from>
    <xdr:to>
      <xdr:col>1</xdr:col>
      <xdr:colOff>714374</xdr:colOff>
      <xdr:row>6</xdr:row>
      <xdr:rowOff>161925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76DA8D8-1C29-4809-93B9-A17652A1AD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38100"/>
          <a:ext cx="1400174" cy="13906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38100</xdr:rowOff>
    </xdr:from>
    <xdr:to>
      <xdr:col>1</xdr:col>
      <xdr:colOff>714374</xdr:colOff>
      <xdr:row>6</xdr:row>
      <xdr:rowOff>171450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F885F55-EB32-4526-988F-8E9D08F920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38100"/>
          <a:ext cx="1400174" cy="14001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376516</xdr:colOff>
      <xdr:row>21</xdr:row>
      <xdr:rowOff>168929</xdr:rowOff>
    </xdr:from>
    <xdr:to>
      <xdr:col>10</xdr:col>
      <xdr:colOff>791694</xdr:colOff>
      <xdr:row>47</xdr:row>
      <xdr:rowOff>154642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92109E09-F524-4C76-88FA-06117409C2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200025</xdr:colOff>
      <xdr:row>0</xdr:row>
      <xdr:rowOff>38100</xdr:rowOff>
    </xdr:from>
    <xdr:to>
      <xdr:col>1</xdr:col>
      <xdr:colOff>714374</xdr:colOff>
      <xdr:row>6</xdr:row>
      <xdr:rowOff>171450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8D25C130-8B18-419C-9DBE-D1D0412361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38100"/>
          <a:ext cx="1400174" cy="14001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38100</xdr:rowOff>
    </xdr:from>
    <xdr:to>
      <xdr:col>1</xdr:col>
      <xdr:colOff>714374</xdr:colOff>
      <xdr:row>6</xdr:row>
      <xdr:rowOff>171450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3300F15-DE41-4023-907D-3B3D1266C6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38100"/>
          <a:ext cx="1400174" cy="14001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38100</xdr:rowOff>
    </xdr:from>
    <xdr:to>
      <xdr:col>1</xdr:col>
      <xdr:colOff>714374</xdr:colOff>
      <xdr:row>6</xdr:row>
      <xdr:rowOff>180975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F848C08F-02B5-4636-BD7F-F38DDF0680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38100"/>
          <a:ext cx="1400174" cy="1409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58805-55FD-4E04-B4C0-59A7C4432988}">
  <dimension ref="A1:K39"/>
  <sheetViews>
    <sheetView tabSelected="1" workbookViewId="0">
      <selection activeCell="A11" sqref="A11"/>
    </sheetView>
  </sheetViews>
  <sheetFormatPr baseColWidth="10" defaultRowHeight="15" x14ac:dyDescent="0.25"/>
  <cols>
    <col min="1" max="1" width="13.28515625" customWidth="1"/>
    <col min="2" max="2" width="27.85546875" customWidth="1"/>
    <col min="3" max="9" width="20.140625" customWidth="1"/>
    <col min="10" max="11" width="30" customWidth="1"/>
  </cols>
  <sheetData>
    <row r="1" spans="1:11" ht="17.25" thickTop="1" x14ac:dyDescent="0.3">
      <c r="A1" s="21"/>
      <c r="B1" s="22"/>
      <c r="C1" s="22"/>
      <c r="D1" s="22"/>
      <c r="E1" s="23"/>
      <c r="F1" s="6"/>
      <c r="G1" s="6"/>
      <c r="H1" s="7"/>
      <c r="I1" s="7"/>
      <c r="J1" s="7"/>
      <c r="K1" s="7"/>
    </row>
    <row r="2" spans="1:11" ht="16.5" x14ac:dyDescent="0.3">
      <c r="A2" s="24"/>
      <c r="B2" s="25"/>
      <c r="C2" s="26" t="s">
        <v>52</v>
      </c>
      <c r="D2" s="25"/>
      <c r="E2" s="27"/>
      <c r="F2" s="6"/>
      <c r="G2" s="8" t="s">
        <v>50</v>
      </c>
      <c r="H2" s="9"/>
      <c r="I2" s="9"/>
      <c r="J2" s="9"/>
      <c r="K2" s="9"/>
    </row>
    <row r="3" spans="1:11" ht="16.5" x14ac:dyDescent="0.3">
      <c r="A3" s="24"/>
      <c r="B3" s="25"/>
      <c r="C3" s="28" t="s">
        <v>53</v>
      </c>
      <c r="D3" s="25"/>
      <c r="E3" s="27"/>
      <c r="F3" s="6"/>
      <c r="G3" s="10" t="s">
        <v>1</v>
      </c>
      <c r="H3" s="11" t="s">
        <v>27</v>
      </c>
      <c r="I3" s="7"/>
      <c r="J3" s="7"/>
      <c r="K3" s="7"/>
    </row>
    <row r="4" spans="1:11" ht="16.5" x14ac:dyDescent="0.3">
      <c r="A4" s="24"/>
      <c r="B4" s="25"/>
      <c r="C4" s="28" t="s">
        <v>54</v>
      </c>
      <c r="D4" s="25"/>
      <c r="E4" s="27"/>
      <c r="F4" s="6"/>
      <c r="G4" s="10" t="s">
        <v>2</v>
      </c>
      <c r="H4" s="11" t="s">
        <v>28</v>
      </c>
      <c r="I4" s="7"/>
      <c r="J4" s="7"/>
      <c r="K4" s="7"/>
    </row>
    <row r="5" spans="1:11" ht="16.5" x14ac:dyDescent="0.3">
      <c r="A5" s="24"/>
      <c r="B5" s="25"/>
      <c r="C5" s="29" t="s">
        <v>55</v>
      </c>
      <c r="D5" s="25"/>
      <c r="E5" s="27"/>
      <c r="F5" s="6"/>
      <c r="G5" s="10" t="s">
        <v>3</v>
      </c>
      <c r="H5" s="11">
        <v>28</v>
      </c>
      <c r="I5" s="7"/>
      <c r="J5" s="7"/>
      <c r="K5" s="7"/>
    </row>
    <row r="6" spans="1:11" ht="16.5" x14ac:dyDescent="0.3">
      <c r="A6" s="24"/>
      <c r="B6" s="25"/>
      <c r="C6" s="25"/>
      <c r="D6" s="25"/>
      <c r="E6" s="27"/>
      <c r="F6" s="6"/>
      <c r="G6" s="10" t="s">
        <v>4</v>
      </c>
      <c r="H6" s="11">
        <v>173</v>
      </c>
      <c r="I6" s="7"/>
      <c r="J6" s="7"/>
      <c r="K6" s="7"/>
    </row>
    <row r="7" spans="1:11" ht="17.25" thickBot="1" x14ac:dyDescent="0.35">
      <c r="A7" s="30"/>
      <c r="B7" s="31"/>
      <c r="C7" s="31"/>
      <c r="D7" s="31"/>
      <c r="E7" s="32"/>
      <c r="F7" s="6"/>
      <c r="G7" s="10" t="s">
        <v>5</v>
      </c>
      <c r="H7" s="11">
        <v>88</v>
      </c>
      <c r="I7" s="7"/>
      <c r="J7" s="7"/>
      <c r="K7" s="7"/>
    </row>
    <row r="8" spans="1:11" ht="17.25" thickTop="1" x14ac:dyDescent="0.3">
      <c r="F8" s="6"/>
      <c r="G8" s="10" t="s">
        <v>6</v>
      </c>
      <c r="H8" s="11" t="s">
        <v>29</v>
      </c>
      <c r="I8" s="7"/>
      <c r="J8" s="7"/>
      <c r="K8" s="7"/>
    </row>
    <row r="9" spans="1:11" ht="16.5" x14ac:dyDescent="0.3">
      <c r="A9" s="7"/>
      <c r="B9" s="7"/>
      <c r="C9" s="7"/>
      <c r="D9" s="7"/>
      <c r="E9" s="7"/>
      <c r="F9" s="6"/>
      <c r="G9" s="7"/>
      <c r="H9" s="7"/>
      <c r="I9" s="7"/>
      <c r="J9" s="7"/>
      <c r="K9" s="7"/>
    </row>
    <row r="10" spans="1:11" ht="16.5" x14ac:dyDescent="0.3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30" x14ac:dyDescent="0.55000000000000004">
      <c r="A11" s="40" t="s">
        <v>89</v>
      </c>
      <c r="B11" s="9"/>
      <c r="C11" s="9"/>
      <c r="D11" s="9"/>
      <c r="E11" s="40"/>
      <c r="F11" s="40"/>
      <c r="G11" s="9"/>
      <c r="H11" s="9"/>
      <c r="I11" s="9"/>
      <c r="J11" s="9"/>
      <c r="K11" s="9"/>
    </row>
    <row r="12" spans="1:11" ht="16.5" x14ac:dyDescent="0.3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7.25" thickBot="1" x14ac:dyDescent="0.35">
      <c r="A13" s="12"/>
      <c r="B13" s="64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20.100000000000001" customHeight="1" thickTop="1" x14ac:dyDescent="0.4">
      <c r="A14" s="63"/>
      <c r="B14" s="65" t="s">
        <v>0</v>
      </c>
      <c r="C14" s="38" t="s">
        <v>7</v>
      </c>
      <c r="D14" s="38" t="s">
        <v>8</v>
      </c>
      <c r="E14" s="38" t="s">
        <v>9</v>
      </c>
      <c r="F14" s="38" t="s">
        <v>10</v>
      </c>
      <c r="G14" s="38" t="s">
        <v>11</v>
      </c>
      <c r="H14" s="38" t="s">
        <v>12</v>
      </c>
      <c r="I14" s="38" t="s">
        <v>13</v>
      </c>
      <c r="J14" s="39" t="s">
        <v>58</v>
      </c>
      <c r="K14" s="39" t="s">
        <v>63</v>
      </c>
    </row>
    <row r="15" spans="1:11" ht="20.100000000000001" customHeight="1" x14ac:dyDescent="0.3">
      <c r="A15" s="14" t="s">
        <v>47</v>
      </c>
      <c r="B15" s="54" t="s">
        <v>59</v>
      </c>
      <c r="C15" s="11"/>
      <c r="D15" s="11">
        <v>87.9</v>
      </c>
      <c r="E15" s="11">
        <v>87.4</v>
      </c>
      <c r="F15" s="11">
        <v>87.5</v>
      </c>
      <c r="G15" s="11">
        <v>87.1</v>
      </c>
      <c r="H15" s="11">
        <v>87.1</v>
      </c>
      <c r="I15" s="11">
        <v>86.6</v>
      </c>
      <c r="J15" s="35">
        <f>AVERAGE(C15,D15,E15,F15,G15,H15,I15)</f>
        <v>87.266666666666666</v>
      </c>
      <c r="K15" s="46" t="s">
        <v>31</v>
      </c>
    </row>
    <row r="16" spans="1:11" ht="20.100000000000001" customHeight="1" x14ac:dyDescent="0.3">
      <c r="A16" s="15"/>
      <c r="B16" s="54" t="s">
        <v>60</v>
      </c>
      <c r="C16" s="11"/>
      <c r="D16" s="11">
        <v>66.7</v>
      </c>
      <c r="E16" s="11">
        <v>66.5</v>
      </c>
      <c r="F16" s="11">
        <v>67.3</v>
      </c>
      <c r="G16" s="11">
        <v>66.7</v>
      </c>
      <c r="H16" s="11">
        <v>66.8</v>
      </c>
      <c r="I16" s="11">
        <v>65.900000000000006</v>
      </c>
      <c r="J16" s="35">
        <f t="shared" ref="J16:J22" si="0">AVERAGE(C16:I16)</f>
        <v>66.649999999999991</v>
      </c>
      <c r="K16" s="46">
        <f>J16/J15*100</f>
        <v>76.375095492742545</v>
      </c>
    </row>
    <row r="17" spans="1:11" ht="20.100000000000001" customHeight="1" thickBot="1" x14ac:dyDescent="0.35">
      <c r="A17" s="16"/>
      <c r="B17" s="55" t="s">
        <v>78</v>
      </c>
      <c r="C17" s="17"/>
      <c r="D17" s="17">
        <v>18</v>
      </c>
      <c r="E17" s="17">
        <v>17.7</v>
      </c>
      <c r="F17" s="17">
        <v>17.100000000000001</v>
      </c>
      <c r="G17" s="17">
        <v>17.3</v>
      </c>
      <c r="H17" s="17">
        <v>17.100000000000001</v>
      </c>
      <c r="I17" s="17">
        <v>17.600000000000001</v>
      </c>
      <c r="J17" s="41">
        <f t="shared" si="0"/>
        <v>17.466666666666669</v>
      </c>
      <c r="K17" s="47">
        <f>(J17/J15)*100</f>
        <v>20.015278838808253</v>
      </c>
    </row>
    <row r="18" spans="1:11" ht="20.100000000000001" customHeight="1" thickTop="1" x14ac:dyDescent="0.3">
      <c r="A18" s="14" t="s">
        <v>14</v>
      </c>
      <c r="B18" s="54" t="s">
        <v>65</v>
      </c>
      <c r="C18" s="11">
        <v>2480</v>
      </c>
      <c r="D18" s="11">
        <v>2511</v>
      </c>
      <c r="E18" s="11">
        <v>2368</v>
      </c>
      <c r="F18" s="11">
        <v>2276</v>
      </c>
      <c r="G18" s="11"/>
      <c r="H18" s="11">
        <v>2466</v>
      </c>
      <c r="I18" s="11">
        <v>2463</v>
      </c>
      <c r="J18" s="42">
        <f t="shared" si="0"/>
        <v>2427.3333333333335</v>
      </c>
      <c r="K18" s="46">
        <f>J18/J15</f>
        <v>27.815126050420169</v>
      </c>
    </row>
    <row r="19" spans="1:11" ht="20.100000000000001" customHeight="1" x14ac:dyDescent="0.3">
      <c r="A19" s="15"/>
      <c r="B19" s="54" t="s">
        <v>64</v>
      </c>
      <c r="C19" s="11">
        <v>180</v>
      </c>
      <c r="D19" s="11">
        <v>168</v>
      </c>
      <c r="E19" s="11">
        <v>179</v>
      </c>
      <c r="F19" s="11">
        <v>176</v>
      </c>
      <c r="G19" s="11"/>
      <c r="H19" s="11">
        <v>183</v>
      </c>
      <c r="I19" s="11">
        <v>179</v>
      </c>
      <c r="J19" s="35">
        <f t="shared" si="0"/>
        <v>177.5</v>
      </c>
      <c r="K19" s="46">
        <f>J19/J16</f>
        <v>2.6631657914478621</v>
      </c>
    </row>
    <row r="20" spans="1:11" ht="20.100000000000001" customHeight="1" x14ac:dyDescent="0.3">
      <c r="A20" s="15"/>
      <c r="B20" s="54" t="s">
        <v>66</v>
      </c>
      <c r="C20" s="11">
        <v>197</v>
      </c>
      <c r="D20" s="11">
        <v>215</v>
      </c>
      <c r="E20" s="11">
        <v>179</v>
      </c>
      <c r="F20" s="11">
        <v>171</v>
      </c>
      <c r="G20" s="11"/>
      <c r="H20" s="11">
        <v>177</v>
      </c>
      <c r="I20" s="11">
        <v>205</v>
      </c>
      <c r="J20" s="35">
        <f t="shared" si="0"/>
        <v>190.66666666666666</v>
      </c>
      <c r="K20" s="46">
        <f>J20/J15</f>
        <v>2.1848739495798317</v>
      </c>
    </row>
    <row r="21" spans="1:11" ht="20.100000000000001" customHeight="1" x14ac:dyDescent="0.3">
      <c r="A21" s="15"/>
      <c r="B21" s="55" t="s">
        <v>67</v>
      </c>
      <c r="C21" s="17">
        <v>108</v>
      </c>
      <c r="D21" s="17">
        <v>107</v>
      </c>
      <c r="E21" s="17">
        <v>100</v>
      </c>
      <c r="F21" s="17">
        <v>5</v>
      </c>
      <c r="G21" s="17"/>
      <c r="H21" s="17">
        <v>113</v>
      </c>
      <c r="I21" s="17">
        <v>100</v>
      </c>
      <c r="J21" s="41">
        <f t="shared" si="0"/>
        <v>88.833333333333329</v>
      </c>
      <c r="K21" s="47">
        <f>J21/J15</f>
        <v>1.0179526355996944</v>
      </c>
    </row>
    <row r="22" spans="1:11" ht="20.100000000000001" customHeight="1" x14ac:dyDescent="0.3">
      <c r="A22" s="14" t="s">
        <v>15</v>
      </c>
      <c r="B22" s="54" t="s">
        <v>16</v>
      </c>
      <c r="C22" s="11"/>
      <c r="D22" s="11">
        <v>13298</v>
      </c>
      <c r="E22" s="11"/>
      <c r="F22" s="11">
        <v>11812</v>
      </c>
      <c r="G22" s="11"/>
      <c r="H22" s="11">
        <v>12336</v>
      </c>
      <c r="I22" s="11">
        <v>13026</v>
      </c>
      <c r="J22" s="35">
        <f t="shared" si="0"/>
        <v>12618</v>
      </c>
      <c r="K22" s="59" t="s">
        <v>31</v>
      </c>
    </row>
    <row r="23" spans="1:11" ht="20.100000000000001" customHeight="1" x14ac:dyDescent="0.3">
      <c r="A23" s="15"/>
      <c r="B23" s="54" t="s">
        <v>17</v>
      </c>
      <c r="C23" s="11"/>
      <c r="D23" s="11" t="s">
        <v>57</v>
      </c>
      <c r="E23" s="11" t="s">
        <v>56</v>
      </c>
      <c r="F23" s="11" t="s">
        <v>57</v>
      </c>
      <c r="G23" s="11"/>
      <c r="H23" s="11" t="s">
        <v>57</v>
      </c>
      <c r="I23" s="11" t="s">
        <v>57</v>
      </c>
      <c r="J23" s="43" t="s">
        <v>31</v>
      </c>
      <c r="K23" s="60" t="s">
        <v>31</v>
      </c>
    </row>
    <row r="24" spans="1:11" ht="20.100000000000001" customHeight="1" thickBot="1" x14ac:dyDescent="0.35">
      <c r="A24" s="15"/>
      <c r="B24" s="54" t="s">
        <v>48</v>
      </c>
      <c r="C24" s="11"/>
      <c r="D24" s="11">
        <v>3338</v>
      </c>
      <c r="E24" s="11"/>
      <c r="F24" s="11"/>
      <c r="G24" s="11"/>
      <c r="H24" s="11"/>
      <c r="I24" s="11"/>
      <c r="J24" s="35">
        <f>AVERAGE(C24,D24,E24,F24,G24,H24,I24)</f>
        <v>3338</v>
      </c>
      <c r="K24" s="60" t="s">
        <v>31</v>
      </c>
    </row>
    <row r="25" spans="1:11" ht="20.100000000000001" customHeight="1" thickTop="1" x14ac:dyDescent="0.3">
      <c r="A25" s="13"/>
      <c r="B25" s="56" t="s">
        <v>51</v>
      </c>
      <c r="C25" s="34"/>
      <c r="D25" s="33">
        <v>44922</v>
      </c>
      <c r="E25" s="33">
        <v>44923</v>
      </c>
      <c r="F25" s="33">
        <v>44924</v>
      </c>
      <c r="G25" s="33">
        <v>44925</v>
      </c>
      <c r="H25" s="33">
        <v>44926</v>
      </c>
      <c r="I25" s="33">
        <v>44927</v>
      </c>
      <c r="J25" s="36" t="s">
        <v>31</v>
      </c>
      <c r="K25" s="61" t="s">
        <v>31</v>
      </c>
    </row>
    <row r="26" spans="1:11" ht="20.100000000000001" customHeight="1" thickBot="1" x14ac:dyDescent="0.35">
      <c r="A26" s="18"/>
      <c r="B26" s="57" t="s">
        <v>45</v>
      </c>
      <c r="C26" s="19">
        <v>1</v>
      </c>
      <c r="D26" s="19">
        <v>2</v>
      </c>
      <c r="E26" s="19">
        <v>3</v>
      </c>
      <c r="F26" s="19">
        <v>4</v>
      </c>
      <c r="G26" s="19">
        <v>5</v>
      </c>
      <c r="H26" s="19">
        <v>6</v>
      </c>
      <c r="I26" s="19">
        <v>7</v>
      </c>
      <c r="J26" s="19" t="s">
        <v>31</v>
      </c>
      <c r="K26" s="62" t="s">
        <v>31</v>
      </c>
    </row>
    <row r="27" spans="1:11" ht="17.25" thickTop="1" x14ac:dyDescent="0.3">
      <c r="A27" s="7"/>
      <c r="B27" s="7"/>
      <c r="C27" s="7"/>
      <c r="D27" s="7"/>
      <c r="E27" s="7"/>
      <c r="F27" s="7"/>
      <c r="G27" s="7"/>
      <c r="H27" s="7"/>
    </row>
    <row r="28" spans="1:11" ht="20.100000000000001" customHeight="1" x14ac:dyDescent="0.3">
      <c r="A28" s="88" t="s">
        <v>83</v>
      </c>
      <c r="B28" s="51"/>
      <c r="C28" s="89"/>
      <c r="D28" s="7"/>
      <c r="E28" s="88" t="s">
        <v>61</v>
      </c>
      <c r="F28" s="51"/>
      <c r="G28" s="89"/>
      <c r="H28" s="7"/>
    </row>
    <row r="29" spans="1:11" ht="20.100000000000001" customHeight="1" x14ac:dyDescent="0.3">
      <c r="A29" s="90" t="s">
        <v>84</v>
      </c>
      <c r="B29" s="87"/>
      <c r="C29" s="52" t="s">
        <v>32</v>
      </c>
      <c r="D29" s="7"/>
      <c r="E29" s="90" t="s">
        <v>25</v>
      </c>
      <c r="F29" s="87"/>
      <c r="G29" s="49">
        <v>80</v>
      </c>
      <c r="H29" s="7"/>
    </row>
    <row r="30" spans="1:11" ht="20.100000000000001" customHeight="1" x14ac:dyDescent="0.3">
      <c r="A30" s="90" t="s">
        <v>85</v>
      </c>
      <c r="B30" s="87"/>
      <c r="C30" s="52" t="s">
        <v>32</v>
      </c>
      <c r="D30" s="7"/>
      <c r="E30" s="90" t="s">
        <v>75</v>
      </c>
      <c r="F30" s="87"/>
      <c r="G30" s="44" t="s">
        <v>32</v>
      </c>
      <c r="H30" s="7"/>
    </row>
    <row r="31" spans="1:11" ht="20.100000000000001" customHeight="1" x14ac:dyDescent="0.3">
      <c r="A31" s="90" t="s">
        <v>86</v>
      </c>
      <c r="B31" s="87"/>
      <c r="C31" s="52" t="s">
        <v>32</v>
      </c>
      <c r="D31" s="7"/>
      <c r="E31" s="94" t="s">
        <v>88</v>
      </c>
      <c r="F31" s="87"/>
      <c r="G31" s="44" t="s">
        <v>32</v>
      </c>
      <c r="H31" s="7"/>
    </row>
    <row r="32" spans="1:11" ht="20.100000000000001" customHeight="1" x14ac:dyDescent="0.3">
      <c r="A32" s="91" t="s">
        <v>62</v>
      </c>
      <c r="B32" s="86"/>
      <c r="C32" s="92"/>
      <c r="D32" s="7"/>
      <c r="E32" s="90" t="s">
        <v>49</v>
      </c>
      <c r="F32" s="87"/>
      <c r="G32" s="48">
        <f>J18-J24</f>
        <v>-910.66666666666652</v>
      </c>
      <c r="H32" s="7"/>
    </row>
    <row r="33" spans="1:11" ht="20.100000000000001" customHeight="1" x14ac:dyDescent="0.3">
      <c r="A33" s="90" t="s">
        <v>91</v>
      </c>
      <c r="B33" s="87"/>
      <c r="C33" s="52" t="s">
        <v>32</v>
      </c>
      <c r="D33" s="7"/>
      <c r="E33" s="90" t="s">
        <v>87</v>
      </c>
      <c r="F33" s="87"/>
      <c r="G33" s="44" t="s">
        <v>32</v>
      </c>
      <c r="H33" s="7"/>
    </row>
    <row r="34" spans="1:11" ht="20.100000000000001" customHeight="1" x14ac:dyDescent="0.3">
      <c r="A34" s="90" t="s">
        <v>73</v>
      </c>
      <c r="B34" s="87"/>
      <c r="C34" s="52" t="s">
        <v>32</v>
      </c>
      <c r="D34" s="7"/>
      <c r="E34" s="93" t="s">
        <v>92</v>
      </c>
      <c r="F34" s="50"/>
      <c r="G34" s="45" t="s">
        <v>32</v>
      </c>
      <c r="H34" s="7"/>
    </row>
    <row r="35" spans="1:11" ht="20.100000000000001" customHeight="1" x14ac:dyDescent="0.3">
      <c r="A35" s="93" t="s">
        <v>74</v>
      </c>
      <c r="B35" s="50"/>
      <c r="C35" s="53" t="s">
        <v>32</v>
      </c>
      <c r="D35" s="7"/>
      <c r="E35" s="7"/>
      <c r="F35" s="7"/>
      <c r="G35" s="7"/>
      <c r="H35" s="7"/>
    </row>
    <row r="36" spans="1:11" ht="16.5" x14ac:dyDescent="0.3">
      <c r="A36" s="7"/>
      <c r="B36" s="7"/>
      <c r="C36" s="7"/>
      <c r="D36" s="7"/>
      <c r="E36" s="7"/>
      <c r="F36" s="7"/>
      <c r="G36" s="7"/>
      <c r="H36" s="7"/>
    </row>
    <row r="37" spans="1:11" ht="16.5" x14ac:dyDescent="0.3">
      <c r="A37" s="8" t="s">
        <v>90</v>
      </c>
      <c r="B37" s="8"/>
      <c r="C37" s="8"/>
      <c r="D37" s="8"/>
      <c r="E37" s="8"/>
      <c r="F37" s="8"/>
      <c r="G37" s="8"/>
      <c r="H37" s="8"/>
      <c r="I37" s="8"/>
      <c r="J37" s="9"/>
      <c r="K37" s="9"/>
    </row>
    <row r="38" spans="1:11" ht="16.5" x14ac:dyDescent="0.3">
      <c r="A38" s="20" t="s">
        <v>26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1:11" ht="16.5" x14ac:dyDescent="0.3">
      <c r="A39" s="7" t="s">
        <v>30</v>
      </c>
      <c r="B39" s="7"/>
      <c r="C39" s="7"/>
      <c r="D39" s="7"/>
      <c r="E39" s="7"/>
      <c r="F39" s="7"/>
      <c r="G39" s="7"/>
      <c r="H39" s="7"/>
      <c r="I39" s="7"/>
      <c r="J39" s="7"/>
      <c r="K39" s="7"/>
    </row>
  </sheetData>
  <protectedRanges>
    <protectedRange algorithmName="SHA-512" hashValue="HWVpOWUmGrV1fT659oKi13baXsgiaHe1jbYC+pE7iSNWnbBwlnwps1nEcodiE7ea+QWgHmb2Ybw9bONXsPVOMQ==" saltValue="vBAo0egbFOn/oH6cCJQcMQ==" spinCount="100000" sqref="A1:F8 G1" name="Bereich1_5"/>
  </protectedRanges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A7114-7081-46BA-BF73-5EFCBB8B759A}">
  <sheetPr codeName="Tabelle11">
    <pageSetUpPr fitToPage="1"/>
  </sheetPr>
  <dimension ref="A1:K39"/>
  <sheetViews>
    <sheetView workbookViewId="0">
      <selection activeCell="A11" sqref="A11"/>
    </sheetView>
  </sheetViews>
  <sheetFormatPr baseColWidth="10" defaultRowHeight="16.5" x14ac:dyDescent="0.3"/>
  <cols>
    <col min="1" max="1" width="13.28515625" style="7" customWidth="1"/>
    <col min="2" max="2" width="27.85546875" style="7" customWidth="1"/>
    <col min="3" max="9" width="20.140625" style="7" customWidth="1"/>
    <col min="10" max="11" width="30" style="7" customWidth="1"/>
    <col min="12" max="16384" width="11.42578125" style="7"/>
  </cols>
  <sheetData>
    <row r="1" spans="1:11" ht="17.25" thickTop="1" x14ac:dyDescent="0.3">
      <c r="A1" s="21"/>
      <c r="B1" s="22"/>
      <c r="C1" s="22"/>
      <c r="D1" s="22"/>
      <c r="E1" s="23"/>
      <c r="F1" s="6"/>
      <c r="G1" s="6"/>
    </row>
    <row r="2" spans="1:11" x14ac:dyDescent="0.3">
      <c r="A2" s="24"/>
      <c r="B2" s="25"/>
      <c r="C2" s="26" t="s">
        <v>52</v>
      </c>
      <c r="D2" s="25"/>
      <c r="E2" s="27"/>
      <c r="F2" s="6"/>
      <c r="G2" s="8" t="s">
        <v>68</v>
      </c>
      <c r="H2" s="9"/>
      <c r="I2" s="9"/>
      <c r="J2" s="9"/>
      <c r="K2" s="9"/>
    </row>
    <row r="3" spans="1:11" x14ac:dyDescent="0.3">
      <c r="A3" s="24"/>
      <c r="B3" s="25"/>
      <c r="C3" s="28" t="s">
        <v>53</v>
      </c>
      <c r="D3" s="25"/>
      <c r="E3" s="27"/>
      <c r="F3" s="6"/>
      <c r="G3" s="10" t="s">
        <v>1</v>
      </c>
      <c r="H3" s="11">
        <f>'Woche 1'!H3</f>
        <v>0</v>
      </c>
    </row>
    <row r="4" spans="1:11" x14ac:dyDescent="0.3">
      <c r="A4" s="24"/>
      <c r="B4" s="25"/>
      <c r="C4" s="28" t="s">
        <v>54</v>
      </c>
      <c r="D4" s="25"/>
      <c r="E4" s="27"/>
      <c r="F4" s="6"/>
      <c r="G4" s="10" t="s">
        <v>2</v>
      </c>
      <c r="H4" s="11">
        <f>'Woche 1'!H4</f>
        <v>0</v>
      </c>
    </row>
    <row r="5" spans="1:11" x14ac:dyDescent="0.3">
      <c r="A5" s="24"/>
      <c r="B5" s="25"/>
      <c r="C5" s="29" t="s">
        <v>55</v>
      </c>
      <c r="D5" s="25"/>
      <c r="E5" s="27"/>
      <c r="F5" s="6"/>
      <c r="G5" s="10" t="s">
        <v>3</v>
      </c>
      <c r="H5" s="11">
        <f>'Woche 1'!H5</f>
        <v>0</v>
      </c>
    </row>
    <row r="6" spans="1:11" x14ac:dyDescent="0.3">
      <c r="A6" s="24"/>
      <c r="B6" s="25"/>
      <c r="C6" s="25"/>
      <c r="D6" s="25"/>
      <c r="E6" s="27"/>
      <c r="F6" s="6"/>
      <c r="G6" s="10" t="s">
        <v>4</v>
      </c>
      <c r="H6" s="11">
        <f>'Woche 1'!H6</f>
        <v>0</v>
      </c>
    </row>
    <row r="7" spans="1:11" ht="17.25" thickBot="1" x14ac:dyDescent="0.35">
      <c r="A7" s="30"/>
      <c r="B7" s="31"/>
      <c r="C7" s="31"/>
      <c r="D7" s="31"/>
      <c r="E7" s="32"/>
      <c r="F7" s="6"/>
      <c r="G7" s="10" t="s">
        <v>5</v>
      </c>
      <c r="H7" s="11">
        <f>'Woche 1'!H7</f>
        <v>0</v>
      </c>
    </row>
    <row r="8" spans="1:11" ht="17.25" thickTop="1" x14ac:dyDescent="0.3">
      <c r="A8"/>
      <c r="B8"/>
      <c r="C8"/>
      <c r="D8"/>
      <c r="E8"/>
      <c r="F8" s="6"/>
      <c r="G8" s="10" t="s">
        <v>6</v>
      </c>
      <c r="H8" s="11">
        <f>'Woche 1'!H8</f>
        <v>0</v>
      </c>
    </row>
    <row r="9" spans="1:11" x14ac:dyDescent="0.3">
      <c r="F9" s="6"/>
    </row>
    <row r="11" spans="1:11" ht="30" x14ac:dyDescent="0.55000000000000004">
      <c r="A11" s="40" t="s">
        <v>18</v>
      </c>
      <c r="B11" s="9"/>
      <c r="C11" s="9"/>
      <c r="D11" s="9"/>
      <c r="E11" s="40"/>
      <c r="F11" s="40"/>
      <c r="G11" s="9"/>
      <c r="H11" s="9"/>
      <c r="I11" s="9"/>
      <c r="J11" s="9"/>
      <c r="K11" s="9"/>
    </row>
    <row r="13" spans="1:11" ht="17.25" thickBot="1" x14ac:dyDescent="0.3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20.100000000000001" customHeight="1" thickTop="1" x14ac:dyDescent="0.4">
      <c r="A14" s="63"/>
      <c r="B14" s="65" t="s">
        <v>41</v>
      </c>
      <c r="C14" s="38" t="s">
        <v>7</v>
      </c>
      <c r="D14" s="38" t="s">
        <v>8</v>
      </c>
      <c r="E14" s="38" t="s">
        <v>9</v>
      </c>
      <c r="F14" s="38" t="s">
        <v>10</v>
      </c>
      <c r="G14" s="38" t="s">
        <v>11</v>
      </c>
      <c r="H14" s="38" t="s">
        <v>12</v>
      </c>
      <c r="I14" s="38" t="s">
        <v>13</v>
      </c>
      <c r="J14" s="39" t="s">
        <v>58</v>
      </c>
      <c r="K14" s="39" t="s">
        <v>63</v>
      </c>
    </row>
    <row r="15" spans="1:11" ht="20.100000000000001" customHeight="1" x14ac:dyDescent="0.3">
      <c r="A15" s="14" t="s">
        <v>47</v>
      </c>
      <c r="B15" s="54" t="s">
        <v>59</v>
      </c>
      <c r="C15" s="11"/>
      <c r="D15" s="11"/>
      <c r="E15" s="11"/>
      <c r="F15" s="11"/>
      <c r="G15" s="11"/>
      <c r="H15" s="11"/>
      <c r="I15" s="11"/>
      <c r="J15" s="35" t="e">
        <f>AVERAGE(C15,D15,E15,F15,G15,H15,I15)</f>
        <v>#DIV/0!</v>
      </c>
      <c r="K15" s="84" t="s">
        <v>31</v>
      </c>
    </row>
    <row r="16" spans="1:11" ht="20.100000000000001" customHeight="1" x14ac:dyDescent="0.3">
      <c r="A16" s="15"/>
      <c r="B16" s="54" t="s">
        <v>60</v>
      </c>
      <c r="C16" s="11"/>
      <c r="D16" s="11"/>
      <c r="E16" s="11"/>
      <c r="F16" s="11"/>
      <c r="G16" s="11"/>
      <c r="H16" s="11"/>
      <c r="I16" s="11"/>
      <c r="J16" s="35" t="e">
        <f t="shared" ref="J16:J22" si="0">AVERAGE(C16:I16)</f>
        <v>#DIV/0!</v>
      </c>
      <c r="K16" s="46" t="e">
        <f>J16/J15*100</f>
        <v>#DIV/0!</v>
      </c>
    </row>
    <row r="17" spans="1:11" ht="20.100000000000001" customHeight="1" thickBot="1" x14ac:dyDescent="0.35">
      <c r="A17" s="16"/>
      <c r="B17" s="55" t="s">
        <v>78</v>
      </c>
      <c r="C17" s="17"/>
      <c r="D17" s="17"/>
      <c r="E17" s="17"/>
      <c r="F17" s="17"/>
      <c r="G17" s="17"/>
      <c r="H17" s="17"/>
      <c r="I17" s="17"/>
      <c r="J17" s="41" t="e">
        <f t="shared" si="0"/>
        <v>#DIV/0!</v>
      </c>
      <c r="K17" s="47" t="e">
        <f>(J17/J15)*100</f>
        <v>#DIV/0!</v>
      </c>
    </row>
    <row r="18" spans="1:11" ht="20.100000000000001" customHeight="1" thickTop="1" x14ac:dyDescent="0.3">
      <c r="A18" s="14" t="s">
        <v>14</v>
      </c>
      <c r="B18" s="54" t="s">
        <v>65</v>
      </c>
      <c r="C18" s="11"/>
      <c r="D18" s="11"/>
      <c r="E18" s="11"/>
      <c r="F18" s="11"/>
      <c r="G18" s="11"/>
      <c r="H18" s="11"/>
      <c r="I18" s="11"/>
      <c r="J18" s="42" t="e">
        <f t="shared" si="0"/>
        <v>#DIV/0!</v>
      </c>
      <c r="K18" s="46" t="e">
        <f>J18/J15</f>
        <v>#DIV/0!</v>
      </c>
    </row>
    <row r="19" spans="1:11" ht="20.100000000000001" customHeight="1" x14ac:dyDescent="0.3">
      <c r="A19" s="15"/>
      <c r="B19" s="54" t="s">
        <v>64</v>
      </c>
      <c r="C19" s="11"/>
      <c r="D19" s="11"/>
      <c r="E19" s="11"/>
      <c r="F19" s="11"/>
      <c r="G19" s="11"/>
      <c r="H19" s="11"/>
      <c r="I19" s="11"/>
      <c r="J19" s="35" t="e">
        <f t="shared" si="0"/>
        <v>#DIV/0!</v>
      </c>
      <c r="K19" s="46" t="e">
        <f>J19/J16</f>
        <v>#DIV/0!</v>
      </c>
    </row>
    <row r="20" spans="1:11" ht="20.100000000000001" customHeight="1" x14ac:dyDescent="0.3">
      <c r="A20" s="15"/>
      <c r="B20" s="54" t="s">
        <v>66</v>
      </c>
      <c r="C20" s="11"/>
      <c r="D20" s="11"/>
      <c r="E20" s="11"/>
      <c r="F20" s="11"/>
      <c r="G20" s="11"/>
      <c r="H20" s="11"/>
      <c r="I20" s="11"/>
      <c r="J20" s="35" t="e">
        <f t="shared" si="0"/>
        <v>#DIV/0!</v>
      </c>
      <c r="K20" s="46" t="e">
        <f>J20/J15</f>
        <v>#DIV/0!</v>
      </c>
    </row>
    <row r="21" spans="1:11" ht="20.100000000000001" customHeight="1" x14ac:dyDescent="0.3">
      <c r="A21" s="15"/>
      <c r="B21" s="55" t="s">
        <v>67</v>
      </c>
      <c r="C21" s="17"/>
      <c r="D21" s="17"/>
      <c r="E21" s="17"/>
      <c r="F21" s="17"/>
      <c r="G21" s="17"/>
      <c r="H21" s="17"/>
      <c r="I21" s="17"/>
      <c r="J21" s="41" t="e">
        <f t="shared" si="0"/>
        <v>#DIV/0!</v>
      </c>
      <c r="K21" s="47" t="e">
        <f>J21/J15</f>
        <v>#DIV/0!</v>
      </c>
    </row>
    <row r="22" spans="1:11" ht="20.100000000000001" customHeight="1" x14ac:dyDescent="0.3">
      <c r="A22" s="14" t="s">
        <v>15</v>
      </c>
      <c r="B22" s="54" t="s">
        <v>16</v>
      </c>
      <c r="C22" s="11"/>
      <c r="D22" s="11"/>
      <c r="E22" s="11"/>
      <c r="F22" s="11"/>
      <c r="G22" s="11"/>
      <c r="H22" s="11"/>
      <c r="I22" s="11"/>
      <c r="J22" s="35" t="e">
        <f t="shared" si="0"/>
        <v>#DIV/0!</v>
      </c>
      <c r="K22" s="84" t="s">
        <v>31</v>
      </c>
    </row>
    <row r="23" spans="1:11" ht="20.100000000000001" customHeight="1" x14ac:dyDescent="0.3">
      <c r="A23" s="15"/>
      <c r="B23" s="54" t="s">
        <v>17</v>
      </c>
      <c r="C23" s="11"/>
      <c r="D23" s="11"/>
      <c r="E23" s="11"/>
      <c r="F23" s="11"/>
      <c r="G23" s="11"/>
      <c r="H23" s="11"/>
      <c r="I23" s="11"/>
      <c r="J23" s="43" t="s">
        <v>31</v>
      </c>
      <c r="K23" s="84" t="s">
        <v>31</v>
      </c>
    </row>
    <row r="24" spans="1:11" ht="20.100000000000001" customHeight="1" thickBot="1" x14ac:dyDescent="0.35">
      <c r="A24" s="15"/>
      <c r="B24" s="54" t="s">
        <v>48</v>
      </c>
      <c r="C24" s="11"/>
      <c r="D24" s="11"/>
      <c r="E24" s="11"/>
      <c r="F24" s="11"/>
      <c r="G24" s="11"/>
      <c r="H24" s="11"/>
      <c r="I24" s="11"/>
      <c r="J24" s="35" t="e">
        <f>AVERAGE(C24,D24,E24,F24,G24,H24,I24)</f>
        <v>#DIV/0!</v>
      </c>
      <c r="K24" s="84" t="s">
        <v>31</v>
      </c>
    </row>
    <row r="25" spans="1:11" ht="20.100000000000001" customHeight="1" thickTop="1" x14ac:dyDescent="0.3">
      <c r="A25" s="13"/>
      <c r="B25" s="56" t="s">
        <v>51</v>
      </c>
      <c r="C25" s="34"/>
      <c r="D25" s="34"/>
      <c r="E25" s="34"/>
      <c r="F25" s="34"/>
      <c r="G25" s="34"/>
      <c r="H25" s="34"/>
      <c r="I25" s="34"/>
      <c r="J25" s="36" t="s">
        <v>31</v>
      </c>
      <c r="K25" s="81" t="s">
        <v>31</v>
      </c>
    </row>
    <row r="26" spans="1:11" ht="20.100000000000001" customHeight="1" thickBot="1" x14ac:dyDescent="0.35">
      <c r="A26" s="18"/>
      <c r="B26" s="57" t="s">
        <v>45</v>
      </c>
      <c r="C26" s="19">
        <v>50</v>
      </c>
      <c r="D26" s="19">
        <v>51</v>
      </c>
      <c r="E26" s="19">
        <v>52</v>
      </c>
      <c r="F26" s="19">
        <v>53</v>
      </c>
      <c r="G26" s="19">
        <v>54</v>
      </c>
      <c r="H26" s="19">
        <v>55</v>
      </c>
      <c r="I26" s="19">
        <v>56</v>
      </c>
      <c r="J26" s="37" t="s">
        <v>31</v>
      </c>
      <c r="K26" s="82" t="s">
        <v>31</v>
      </c>
    </row>
    <row r="27" spans="1:11" ht="17.25" thickTop="1" x14ac:dyDescent="0.3"/>
    <row r="28" spans="1:11" ht="20.100000000000001" customHeight="1" x14ac:dyDescent="0.3">
      <c r="A28" s="88" t="s">
        <v>77</v>
      </c>
      <c r="B28" s="51"/>
      <c r="C28" s="89"/>
      <c r="E28" s="88" t="s">
        <v>61</v>
      </c>
      <c r="F28" s="51"/>
      <c r="G28" s="89"/>
      <c r="I28" s="88" t="s">
        <v>81</v>
      </c>
      <c r="J28" s="51"/>
      <c r="K28" s="89"/>
    </row>
    <row r="29" spans="1:11" ht="20.100000000000001" customHeight="1" x14ac:dyDescent="0.3">
      <c r="A29" s="90" t="s">
        <v>84</v>
      </c>
      <c r="B29" s="87"/>
      <c r="C29" s="52" t="e">
        <f>'Woche 8'!J15-'Woche 2'!J15</f>
        <v>#DIV/0!</v>
      </c>
      <c r="E29" s="90" t="s">
        <v>25</v>
      </c>
      <c r="F29" s="87"/>
      <c r="G29" s="49"/>
      <c r="I29" s="90" t="s">
        <v>70</v>
      </c>
      <c r="J29" s="49"/>
      <c r="K29" s="100">
        <f>J29-'Woche 2'!J29</f>
        <v>0</v>
      </c>
    </row>
    <row r="30" spans="1:11" ht="20.100000000000001" customHeight="1" x14ac:dyDescent="0.3">
      <c r="A30" s="90" t="s">
        <v>85</v>
      </c>
      <c r="B30" s="87"/>
      <c r="C30" s="52" t="e">
        <f>'Woche 8'!J16-'Woche 2'!J16</f>
        <v>#DIV/0!</v>
      </c>
      <c r="E30" s="90" t="s">
        <v>75</v>
      </c>
      <c r="F30" s="87"/>
      <c r="G30" s="52" t="e">
        <f>C33*(1000)</f>
        <v>#DIV/0!</v>
      </c>
      <c r="I30" s="90" t="s">
        <v>71</v>
      </c>
      <c r="J30" s="49"/>
      <c r="K30" s="100">
        <f>J30-'Woche 2'!J30</f>
        <v>0</v>
      </c>
    </row>
    <row r="31" spans="1:11" ht="20.100000000000001" customHeight="1" x14ac:dyDescent="0.3">
      <c r="A31" s="90" t="s">
        <v>86</v>
      </c>
      <c r="B31" s="87"/>
      <c r="C31" s="52" t="e">
        <f>'Woche 8'!J17-'Woche 2'!J17</f>
        <v>#DIV/0!</v>
      </c>
      <c r="E31" s="94" t="s">
        <v>88</v>
      </c>
      <c r="F31" s="87"/>
      <c r="G31" s="52" t="e">
        <f>(C29*7000)/(I26-6)</f>
        <v>#DIV/0!</v>
      </c>
      <c r="I31" s="94" t="s">
        <v>72</v>
      </c>
      <c r="J31" s="49"/>
      <c r="K31" s="100">
        <f>J31-'Woche 2'!J31</f>
        <v>0</v>
      </c>
    </row>
    <row r="32" spans="1:11" ht="20.100000000000001" customHeight="1" x14ac:dyDescent="0.3">
      <c r="A32" s="91" t="s">
        <v>62</v>
      </c>
      <c r="B32" s="86"/>
      <c r="C32" s="92"/>
      <c r="E32" s="90" t="s">
        <v>49</v>
      </c>
      <c r="F32" s="87"/>
      <c r="G32" s="48" t="e">
        <f>J18-J24</f>
        <v>#DIV/0!</v>
      </c>
      <c r="I32" s="90" t="s">
        <v>79</v>
      </c>
      <c r="J32" s="49"/>
      <c r="K32" s="100">
        <f>J32-'Woche 2'!J32</f>
        <v>0</v>
      </c>
    </row>
    <row r="33" spans="1:11" ht="20.100000000000001" customHeight="1" x14ac:dyDescent="0.3">
      <c r="A33" s="90" t="s">
        <v>91</v>
      </c>
      <c r="B33" s="87"/>
      <c r="C33" s="52" t="e">
        <f>'Woche 8'!J15-'Woche 7'!J15</f>
        <v>#DIV/0!</v>
      </c>
      <c r="E33" s="90" t="s">
        <v>87</v>
      </c>
      <c r="F33" s="87"/>
      <c r="G33" s="52" t="e">
        <f>((J15-G29)*(-7000))/G31</f>
        <v>#DIV/0!</v>
      </c>
      <c r="I33" s="93" t="s">
        <v>76</v>
      </c>
      <c r="J33" s="101">
        <f>SUM(J29:J32)</f>
        <v>0</v>
      </c>
      <c r="K33" s="101">
        <f>J33-'Woche 2'!J33</f>
        <v>0</v>
      </c>
    </row>
    <row r="34" spans="1:11" ht="20.100000000000001" customHeight="1" x14ac:dyDescent="0.3">
      <c r="A34" s="90" t="s">
        <v>73</v>
      </c>
      <c r="B34" s="87"/>
      <c r="C34" s="52" t="e">
        <f>'Woche 8'!J16-'Woche 7'!J16</f>
        <v>#DIV/0!</v>
      </c>
      <c r="E34" s="93" t="s">
        <v>92</v>
      </c>
      <c r="F34" s="50"/>
      <c r="G34" s="53" t="e">
        <f>J18-(G31)</f>
        <v>#DIV/0!</v>
      </c>
    </row>
    <row r="35" spans="1:11" ht="20.100000000000001" customHeight="1" x14ac:dyDescent="0.3">
      <c r="A35" s="93" t="s">
        <v>74</v>
      </c>
      <c r="B35" s="50"/>
      <c r="C35" s="53" t="e">
        <f>'Woche 8'!J17-'Woche 7'!J17</f>
        <v>#DIV/0!</v>
      </c>
    </row>
    <row r="37" spans="1:11" x14ac:dyDescent="0.3">
      <c r="A37" s="8" t="s">
        <v>90</v>
      </c>
      <c r="B37" s="8"/>
      <c r="C37" s="8"/>
      <c r="D37" s="8"/>
      <c r="E37" s="8"/>
      <c r="F37" s="8"/>
      <c r="G37" s="8"/>
      <c r="H37" s="8"/>
      <c r="I37" s="8"/>
      <c r="J37" s="9"/>
      <c r="K37" s="9"/>
    </row>
    <row r="38" spans="1:11" x14ac:dyDescent="0.3">
      <c r="A38" s="20" t="s">
        <v>26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1:11" x14ac:dyDescent="0.3">
      <c r="A39" s="7" t="s">
        <v>30</v>
      </c>
    </row>
  </sheetData>
  <protectedRanges>
    <protectedRange algorithmName="SHA-512" hashValue="HWVpOWUmGrV1fT659oKi13baXsgiaHe1jbYC+pE7iSNWnbBwlnwps1nEcodiE7ea+QWgHmb2Ybw9bONXsPVOMQ==" saltValue="vBAo0egbFOn/oH6cCJQcMQ==" spinCount="100000" sqref="A1:F8 G1" name="Bereich1_1_1"/>
  </protectedRanges>
  <printOptions gridLines="1"/>
  <pageMargins left="0.7" right="0.7" top="0.78740157499999996" bottom="0.78740157499999996" header="0.3" footer="0.3"/>
  <pageSetup paperSize="9" scale="61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3A044-8B31-4699-A06B-AA58EA9E4F49}">
  <sheetPr codeName="Tabelle12">
    <pageSetUpPr fitToPage="1"/>
  </sheetPr>
  <dimension ref="A1:K49"/>
  <sheetViews>
    <sheetView workbookViewId="0">
      <selection activeCell="A11" sqref="A11"/>
    </sheetView>
  </sheetViews>
  <sheetFormatPr baseColWidth="10" defaultRowHeight="16.5" x14ac:dyDescent="0.3"/>
  <cols>
    <col min="1" max="1" width="13.28515625" style="7" customWidth="1"/>
    <col min="2" max="2" width="27.85546875" style="7" customWidth="1"/>
    <col min="3" max="9" width="20.140625" style="7" customWidth="1"/>
    <col min="10" max="11" width="30" style="7" customWidth="1"/>
    <col min="12" max="16384" width="11.42578125" style="7"/>
  </cols>
  <sheetData>
    <row r="1" spans="1:11" ht="17.25" thickTop="1" x14ac:dyDescent="0.3">
      <c r="A1" s="21"/>
      <c r="B1" s="22"/>
      <c r="C1" s="22"/>
      <c r="D1" s="22"/>
      <c r="E1" s="23"/>
      <c r="F1" s="6"/>
      <c r="G1" s="6"/>
    </row>
    <row r="2" spans="1:11" x14ac:dyDescent="0.3">
      <c r="A2" s="24"/>
      <c r="B2" s="25"/>
      <c r="C2" s="26" t="s">
        <v>52</v>
      </c>
      <c r="D2" s="25"/>
      <c r="E2" s="27"/>
      <c r="F2" s="6"/>
      <c r="G2" s="8" t="s">
        <v>68</v>
      </c>
      <c r="H2" s="9"/>
      <c r="I2" s="9"/>
      <c r="J2" s="9"/>
      <c r="K2" s="9"/>
    </row>
    <row r="3" spans="1:11" x14ac:dyDescent="0.3">
      <c r="A3" s="24"/>
      <c r="B3" s="25"/>
      <c r="C3" s="28" t="s">
        <v>53</v>
      </c>
      <c r="D3" s="25"/>
      <c r="E3" s="27"/>
      <c r="F3" s="6"/>
      <c r="G3" s="10" t="s">
        <v>1</v>
      </c>
      <c r="H3" s="11">
        <f>'Woche 1'!H3</f>
        <v>0</v>
      </c>
    </row>
    <row r="4" spans="1:11" x14ac:dyDescent="0.3">
      <c r="A4" s="24"/>
      <c r="B4" s="25"/>
      <c r="C4" s="28" t="s">
        <v>54</v>
      </c>
      <c r="D4" s="25"/>
      <c r="E4" s="27"/>
      <c r="F4" s="6"/>
      <c r="G4" s="10" t="s">
        <v>2</v>
      </c>
      <c r="H4" s="11">
        <f>'Woche 1'!H4</f>
        <v>0</v>
      </c>
    </row>
    <row r="5" spans="1:11" x14ac:dyDescent="0.3">
      <c r="A5" s="24"/>
      <c r="B5" s="25"/>
      <c r="C5" s="29" t="s">
        <v>55</v>
      </c>
      <c r="D5" s="25"/>
      <c r="E5" s="27"/>
      <c r="F5" s="6"/>
      <c r="G5" s="10" t="s">
        <v>3</v>
      </c>
      <c r="H5" s="11">
        <f>'Woche 1'!H5</f>
        <v>0</v>
      </c>
    </row>
    <row r="6" spans="1:11" x14ac:dyDescent="0.3">
      <c r="A6" s="24"/>
      <c r="B6" s="25"/>
      <c r="C6" s="25"/>
      <c r="D6" s="25"/>
      <c r="E6" s="27"/>
      <c r="F6" s="6"/>
      <c r="G6" s="10" t="s">
        <v>4</v>
      </c>
      <c r="H6" s="11">
        <f>'Woche 1'!H6</f>
        <v>0</v>
      </c>
    </row>
    <row r="7" spans="1:11" ht="17.25" thickBot="1" x14ac:dyDescent="0.35">
      <c r="A7" s="30"/>
      <c r="B7" s="31"/>
      <c r="C7" s="31"/>
      <c r="D7" s="31"/>
      <c r="E7" s="32"/>
      <c r="F7" s="6"/>
      <c r="G7" s="10" t="s">
        <v>5</v>
      </c>
      <c r="H7" s="11">
        <f>'Woche 1'!H7</f>
        <v>0</v>
      </c>
    </row>
    <row r="8" spans="1:11" ht="17.25" thickTop="1" x14ac:dyDescent="0.3">
      <c r="A8"/>
      <c r="B8"/>
      <c r="C8"/>
      <c r="D8"/>
      <c r="E8"/>
      <c r="F8" s="6"/>
      <c r="G8" s="10" t="s">
        <v>6</v>
      </c>
      <c r="H8" s="11">
        <f>'Woche 1'!H8</f>
        <v>0</v>
      </c>
    </row>
    <row r="9" spans="1:11" x14ac:dyDescent="0.3">
      <c r="F9" s="6"/>
    </row>
    <row r="11" spans="1:11" ht="30" x14ac:dyDescent="0.55000000000000004">
      <c r="A11" s="40" t="s">
        <v>18</v>
      </c>
      <c r="B11" s="9"/>
      <c r="C11" s="9"/>
      <c r="D11" s="9"/>
      <c r="E11" s="40"/>
      <c r="F11" s="40"/>
      <c r="G11" s="9"/>
      <c r="H11" s="9"/>
      <c r="I11" s="9"/>
      <c r="J11" s="9"/>
      <c r="K11" s="9"/>
    </row>
    <row r="13" spans="1:11" ht="17.25" thickBot="1" x14ac:dyDescent="0.3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20.100000000000001" customHeight="1" thickTop="1" x14ac:dyDescent="0.4">
      <c r="A14" s="63"/>
      <c r="B14" s="65" t="s">
        <v>42</v>
      </c>
      <c r="C14" s="38" t="s">
        <v>7</v>
      </c>
      <c r="D14" s="38" t="s">
        <v>8</v>
      </c>
      <c r="E14" s="38" t="s">
        <v>9</v>
      </c>
      <c r="F14" s="38" t="s">
        <v>10</v>
      </c>
      <c r="G14" s="38" t="s">
        <v>11</v>
      </c>
      <c r="H14" s="38" t="s">
        <v>12</v>
      </c>
      <c r="I14" s="38" t="s">
        <v>13</v>
      </c>
      <c r="J14" s="39" t="s">
        <v>58</v>
      </c>
      <c r="K14" s="39" t="s">
        <v>63</v>
      </c>
    </row>
    <row r="15" spans="1:11" ht="20.100000000000001" customHeight="1" x14ac:dyDescent="0.3">
      <c r="A15" s="14" t="s">
        <v>47</v>
      </c>
      <c r="B15" s="54" t="s">
        <v>59</v>
      </c>
      <c r="C15" s="11"/>
      <c r="D15" s="11"/>
      <c r="E15" s="11"/>
      <c r="F15" s="11"/>
      <c r="G15" s="11"/>
      <c r="H15" s="11"/>
      <c r="I15" s="11"/>
      <c r="J15" s="35" t="e">
        <f>AVERAGE(C15,D15,E15,F15,G15,H15,I15)</f>
        <v>#DIV/0!</v>
      </c>
      <c r="K15" s="84" t="s">
        <v>31</v>
      </c>
    </row>
    <row r="16" spans="1:11" ht="20.100000000000001" customHeight="1" x14ac:dyDescent="0.3">
      <c r="A16" s="15"/>
      <c r="B16" s="54" t="s">
        <v>60</v>
      </c>
      <c r="C16" s="11"/>
      <c r="D16" s="11"/>
      <c r="E16" s="11"/>
      <c r="F16" s="11"/>
      <c r="G16" s="11"/>
      <c r="H16" s="11"/>
      <c r="I16" s="11"/>
      <c r="J16" s="35" t="e">
        <f t="shared" ref="J16:J22" si="0">AVERAGE(C16:I16)</f>
        <v>#DIV/0!</v>
      </c>
      <c r="K16" s="46" t="e">
        <f>J16/J15*100</f>
        <v>#DIV/0!</v>
      </c>
    </row>
    <row r="17" spans="1:11" ht="20.100000000000001" customHeight="1" thickBot="1" x14ac:dyDescent="0.35">
      <c r="A17" s="16"/>
      <c r="B17" s="55" t="s">
        <v>78</v>
      </c>
      <c r="C17" s="17"/>
      <c r="D17" s="17"/>
      <c r="E17" s="17"/>
      <c r="F17" s="17"/>
      <c r="G17" s="17"/>
      <c r="H17" s="17"/>
      <c r="I17" s="17"/>
      <c r="J17" s="41" t="e">
        <f t="shared" si="0"/>
        <v>#DIV/0!</v>
      </c>
      <c r="K17" s="47" t="e">
        <f>(J17/J15)*100</f>
        <v>#DIV/0!</v>
      </c>
    </row>
    <row r="18" spans="1:11" ht="20.100000000000001" customHeight="1" thickTop="1" x14ac:dyDescent="0.3">
      <c r="A18" s="14" t="s">
        <v>14</v>
      </c>
      <c r="B18" s="54" t="s">
        <v>65</v>
      </c>
      <c r="C18" s="11"/>
      <c r="D18" s="11"/>
      <c r="E18" s="11"/>
      <c r="F18" s="11"/>
      <c r="G18" s="11"/>
      <c r="H18" s="11"/>
      <c r="I18" s="11"/>
      <c r="J18" s="42" t="e">
        <f t="shared" si="0"/>
        <v>#DIV/0!</v>
      </c>
      <c r="K18" s="46" t="e">
        <f>J18/J15</f>
        <v>#DIV/0!</v>
      </c>
    </row>
    <row r="19" spans="1:11" ht="20.100000000000001" customHeight="1" x14ac:dyDescent="0.3">
      <c r="A19" s="15"/>
      <c r="B19" s="54" t="s">
        <v>64</v>
      </c>
      <c r="C19" s="11"/>
      <c r="D19" s="11"/>
      <c r="E19" s="11"/>
      <c r="F19" s="11"/>
      <c r="G19" s="11"/>
      <c r="H19" s="11"/>
      <c r="I19" s="11"/>
      <c r="J19" s="35" t="e">
        <f t="shared" si="0"/>
        <v>#DIV/0!</v>
      </c>
      <c r="K19" s="46" t="e">
        <f>J19/J16</f>
        <v>#DIV/0!</v>
      </c>
    </row>
    <row r="20" spans="1:11" ht="20.100000000000001" customHeight="1" x14ac:dyDescent="0.3">
      <c r="A20" s="15"/>
      <c r="B20" s="54" t="s">
        <v>66</v>
      </c>
      <c r="C20" s="11"/>
      <c r="D20" s="11"/>
      <c r="E20" s="11"/>
      <c r="F20" s="11"/>
      <c r="G20" s="11"/>
      <c r="H20" s="11"/>
      <c r="I20" s="11"/>
      <c r="J20" s="35" t="e">
        <f t="shared" si="0"/>
        <v>#DIV/0!</v>
      </c>
      <c r="K20" s="46" t="e">
        <f>J20/J15</f>
        <v>#DIV/0!</v>
      </c>
    </row>
    <row r="21" spans="1:11" ht="20.100000000000001" customHeight="1" x14ac:dyDescent="0.3">
      <c r="A21" s="15"/>
      <c r="B21" s="55" t="s">
        <v>67</v>
      </c>
      <c r="C21" s="17"/>
      <c r="D21" s="17"/>
      <c r="E21" s="17"/>
      <c r="F21" s="17"/>
      <c r="G21" s="17"/>
      <c r="H21" s="17"/>
      <c r="I21" s="17"/>
      <c r="J21" s="41" t="e">
        <f t="shared" si="0"/>
        <v>#DIV/0!</v>
      </c>
      <c r="K21" s="47" t="e">
        <f>J21/J15</f>
        <v>#DIV/0!</v>
      </c>
    </row>
    <row r="22" spans="1:11" ht="20.100000000000001" customHeight="1" x14ac:dyDescent="0.3">
      <c r="A22" s="14" t="s">
        <v>15</v>
      </c>
      <c r="B22" s="54" t="s">
        <v>16</v>
      </c>
      <c r="C22" s="11"/>
      <c r="D22" s="11"/>
      <c r="E22" s="11"/>
      <c r="F22" s="11"/>
      <c r="G22" s="11"/>
      <c r="H22" s="11"/>
      <c r="I22" s="11"/>
      <c r="J22" s="35" t="e">
        <f t="shared" si="0"/>
        <v>#DIV/0!</v>
      </c>
      <c r="K22" s="84" t="s">
        <v>31</v>
      </c>
    </row>
    <row r="23" spans="1:11" ht="20.100000000000001" customHeight="1" x14ac:dyDescent="0.3">
      <c r="A23" s="15"/>
      <c r="B23" s="54" t="s">
        <v>17</v>
      </c>
      <c r="C23" s="11"/>
      <c r="E23" s="11"/>
      <c r="F23" s="11"/>
      <c r="G23" s="11"/>
      <c r="H23" s="11"/>
      <c r="I23" s="11"/>
      <c r="J23" s="43" t="s">
        <v>31</v>
      </c>
      <c r="K23" s="84" t="s">
        <v>31</v>
      </c>
    </row>
    <row r="24" spans="1:11" ht="20.100000000000001" customHeight="1" thickBot="1" x14ac:dyDescent="0.35">
      <c r="A24" s="15"/>
      <c r="B24" s="54" t="s">
        <v>48</v>
      </c>
      <c r="C24" s="11"/>
      <c r="D24" s="11"/>
      <c r="E24" s="11"/>
      <c r="F24" s="11"/>
      <c r="G24" s="11"/>
      <c r="H24" s="11"/>
      <c r="I24" s="11"/>
      <c r="J24" s="35" t="e">
        <f>AVERAGE(C24,D24,E24,F24,G24,H24,I24)</f>
        <v>#DIV/0!</v>
      </c>
      <c r="K24" s="84" t="s">
        <v>31</v>
      </c>
    </row>
    <row r="25" spans="1:11" ht="20.100000000000001" customHeight="1" thickTop="1" x14ac:dyDescent="0.3">
      <c r="A25" s="13"/>
      <c r="B25" s="56" t="s">
        <v>51</v>
      </c>
      <c r="C25" s="34"/>
      <c r="D25" s="34"/>
      <c r="E25" s="34"/>
      <c r="F25" s="34"/>
      <c r="G25" s="34"/>
      <c r="H25" s="34"/>
      <c r="I25" s="34"/>
      <c r="J25" s="36" t="s">
        <v>31</v>
      </c>
      <c r="K25" s="81" t="s">
        <v>31</v>
      </c>
    </row>
    <row r="26" spans="1:11" ht="20.100000000000001" customHeight="1" thickBot="1" x14ac:dyDescent="0.35">
      <c r="A26" s="18"/>
      <c r="B26" s="57" t="s">
        <v>45</v>
      </c>
      <c r="C26" s="19">
        <v>57</v>
      </c>
      <c r="D26" s="19">
        <v>58</v>
      </c>
      <c r="E26" s="19">
        <v>59</v>
      </c>
      <c r="F26" s="19">
        <v>60</v>
      </c>
      <c r="G26" s="19">
        <v>61</v>
      </c>
      <c r="H26" s="19">
        <v>62</v>
      </c>
      <c r="I26" s="19">
        <v>63</v>
      </c>
      <c r="J26" s="37" t="s">
        <v>31</v>
      </c>
      <c r="K26" s="82" t="s">
        <v>31</v>
      </c>
    </row>
    <row r="27" spans="1:11" ht="17.25" thickTop="1" x14ac:dyDescent="0.3"/>
    <row r="28" spans="1:11" ht="20.100000000000001" customHeight="1" x14ac:dyDescent="0.3">
      <c r="A28" s="88" t="s">
        <v>77</v>
      </c>
      <c r="B28" s="51"/>
      <c r="C28" s="89"/>
      <c r="E28" s="88" t="s">
        <v>61</v>
      </c>
      <c r="F28" s="51"/>
      <c r="G28" s="89"/>
      <c r="I28" s="88" t="s">
        <v>81</v>
      </c>
      <c r="J28" s="51"/>
      <c r="K28" s="89"/>
    </row>
    <row r="29" spans="1:11" ht="20.100000000000001" customHeight="1" x14ac:dyDescent="0.3">
      <c r="A29" s="90" t="s">
        <v>84</v>
      </c>
      <c r="B29" s="87"/>
      <c r="C29" s="52" t="e">
        <f>'Woche 9'!J15-'Woche 2'!J15</f>
        <v>#DIV/0!</v>
      </c>
      <c r="E29" s="90" t="s">
        <v>25</v>
      </c>
      <c r="F29" s="87"/>
      <c r="G29" s="49"/>
      <c r="I29" s="90" t="s">
        <v>70</v>
      </c>
      <c r="J29" s="49"/>
      <c r="K29" s="100">
        <f>J29-'Woche 2'!J29</f>
        <v>0</v>
      </c>
    </row>
    <row r="30" spans="1:11" ht="20.100000000000001" customHeight="1" x14ac:dyDescent="0.3">
      <c r="A30" s="90" t="s">
        <v>85</v>
      </c>
      <c r="B30" s="87"/>
      <c r="C30" s="52" t="e">
        <f>'Woche 9'!J16-'Woche 2'!J16</f>
        <v>#DIV/0!</v>
      </c>
      <c r="E30" s="90" t="s">
        <v>75</v>
      </c>
      <c r="F30" s="87"/>
      <c r="G30" s="52" t="e">
        <f>C33*(1000)</f>
        <v>#DIV/0!</v>
      </c>
      <c r="I30" s="90" t="s">
        <v>71</v>
      </c>
      <c r="J30" s="49"/>
      <c r="K30" s="100">
        <f>J30-'Woche 2'!J30</f>
        <v>0</v>
      </c>
    </row>
    <row r="31" spans="1:11" ht="20.100000000000001" customHeight="1" x14ac:dyDescent="0.3">
      <c r="A31" s="90" t="s">
        <v>86</v>
      </c>
      <c r="B31" s="87"/>
      <c r="C31" s="52" t="e">
        <f>'Woche 9'!J17-'Woche 2'!J17</f>
        <v>#DIV/0!</v>
      </c>
      <c r="E31" s="94" t="s">
        <v>88</v>
      </c>
      <c r="F31" s="87"/>
      <c r="G31" s="52" t="e">
        <f>(C29*7000)/(I26-6)</f>
        <v>#DIV/0!</v>
      </c>
      <c r="I31" s="94" t="s">
        <v>72</v>
      </c>
      <c r="J31" s="49"/>
      <c r="K31" s="100">
        <f>J31-'Woche 2'!J31</f>
        <v>0</v>
      </c>
    </row>
    <row r="32" spans="1:11" ht="20.100000000000001" customHeight="1" x14ac:dyDescent="0.3">
      <c r="A32" s="91" t="s">
        <v>62</v>
      </c>
      <c r="B32" s="86"/>
      <c r="C32" s="92"/>
      <c r="E32" s="90" t="s">
        <v>49</v>
      </c>
      <c r="F32" s="87"/>
      <c r="G32" s="48" t="e">
        <f>J18-J24</f>
        <v>#DIV/0!</v>
      </c>
      <c r="I32" s="90" t="s">
        <v>79</v>
      </c>
      <c r="J32" s="49"/>
      <c r="K32" s="100">
        <f>J32-'Woche 2'!J32</f>
        <v>0</v>
      </c>
    </row>
    <row r="33" spans="1:11" ht="20.100000000000001" customHeight="1" x14ac:dyDescent="0.3">
      <c r="A33" s="90" t="s">
        <v>91</v>
      </c>
      <c r="B33" s="87"/>
      <c r="C33" s="52" t="e">
        <f>'Woche 9'!J15-'Woche 8'!J15</f>
        <v>#DIV/0!</v>
      </c>
      <c r="E33" s="90" t="s">
        <v>87</v>
      </c>
      <c r="F33" s="87"/>
      <c r="G33" s="52" t="e">
        <f>((J15-G29)*(-7000))/G31</f>
        <v>#DIV/0!</v>
      </c>
      <c r="I33" s="93" t="s">
        <v>76</v>
      </c>
      <c r="J33" s="101">
        <f>SUM(J29:J32)</f>
        <v>0</v>
      </c>
      <c r="K33" s="101">
        <f>J33-'Woche 2'!J33</f>
        <v>0</v>
      </c>
    </row>
    <row r="34" spans="1:11" ht="20.100000000000001" customHeight="1" x14ac:dyDescent="0.3">
      <c r="A34" s="90" t="s">
        <v>73</v>
      </c>
      <c r="B34" s="87"/>
      <c r="C34" s="52" t="e">
        <f>'Woche 9'!J16-'Woche 8'!J16</f>
        <v>#DIV/0!</v>
      </c>
      <c r="E34" s="93" t="s">
        <v>92</v>
      </c>
      <c r="F34" s="50"/>
      <c r="G34" s="53" t="e">
        <f>J18-(G31)</f>
        <v>#DIV/0!</v>
      </c>
    </row>
    <row r="35" spans="1:11" ht="20.100000000000001" customHeight="1" x14ac:dyDescent="0.3">
      <c r="A35" s="93" t="s">
        <v>74</v>
      </c>
      <c r="B35" s="50"/>
      <c r="C35" s="53" t="e">
        <f>'Woche 9'!J17-'Woche 8'!J17</f>
        <v>#DIV/0!</v>
      </c>
    </row>
    <row r="37" spans="1:11" x14ac:dyDescent="0.3">
      <c r="A37" s="8" t="s">
        <v>90</v>
      </c>
      <c r="B37" s="8"/>
      <c r="C37" s="8"/>
      <c r="D37" s="8"/>
      <c r="E37" s="8"/>
      <c r="F37" s="8"/>
      <c r="G37" s="8"/>
      <c r="H37" s="8"/>
      <c r="I37" s="8"/>
      <c r="J37" s="9"/>
      <c r="K37" s="9"/>
    </row>
    <row r="38" spans="1:11" x14ac:dyDescent="0.3">
      <c r="A38" s="20" t="s">
        <v>26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1:11" x14ac:dyDescent="0.3">
      <c r="A39" s="7" t="s">
        <v>30</v>
      </c>
    </row>
    <row r="49" s="7" customFormat="1" x14ac:dyDescent="0.3"/>
  </sheetData>
  <protectedRanges>
    <protectedRange algorithmName="SHA-512" hashValue="HWVpOWUmGrV1fT659oKi13baXsgiaHe1jbYC+pE7iSNWnbBwlnwps1nEcodiE7ea+QWgHmb2Ybw9bONXsPVOMQ==" saltValue="vBAo0egbFOn/oH6cCJQcMQ==" spinCount="100000" sqref="A1:F8 G1" name="Bereich1_1_1"/>
  </protectedRanges>
  <printOptions gridLines="1"/>
  <pageMargins left="0.7" right="0.7" top="0.78740157499999996" bottom="0.78740157499999996" header="0.3" footer="0.3"/>
  <pageSetup paperSize="9" scale="61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13CE6-1B54-4D43-9AA3-9FA88ACA26C8}">
  <sheetPr codeName="Tabelle13">
    <pageSetUpPr fitToPage="1"/>
  </sheetPr>
  <dimension ref="A1:K39"/>
  <sheetViews>
    <sheetView workbookViewId="0">
      <selection activeCell="A11" sqref="A11"/>
    </sheetView>
  </sheetViews>
  <sheetFormatPr baseColWidth="10" defaultRowHeight="16.5" x14ac:dyDescent="0.3"/>
  <cols>
    <col min="1" max="1" width="13.28515625" style="7" customWidth="1"/>
    <col min="2" max="2" width="27.85546875" style="7" customWidth="1"/>
    <col min="3" max="9" width="20.140625" style="7" customWidth="1"/>
    <col min="10" max="11" width="30" style="7" customWidth="1"/>
    <col min="12" max="16384" width="11.42578125" style="7"/>
  </cols>
  <sheetData>
    <row r="1" spans="1:11" ht="17.25" thickTop="1" x14ac:dyDescent="0.3">
      <c r="A1" s="21"/>
      <c r="B1" s="22"/>
      <c r="C1" s="22"/>
      <c r="D1" s="22"/>
      <c r="E1" s="23"/>
      <c r="F1" s="6"/>
      <c r="G1" s="6"/>
    </row>
    <row r="2" spans="1:11" x14ac:dyDescent="0.3">
      <c r="A2" s="24"/>
      <c r="B2" s="25"/>
      <c r="C2" s="26" t="s">
        <v>52</v>
      </c>
      <c r="D2" s="25"/>
      <c r="E2" s="27"/>
      <c r="F2" s="6"/>
      <c r="G2" s="8" t="s">
        <v>68</v>
      </c>
      <c r="H2" s="9"/>
      <c r="I2" s="9"/>
      <c r="J2" s="9"/>
      <c r="K2" s="9"/>
    </row>
    <row r="3" spans="1:11" x14ac:dyDescent="0.3">
      <c r="A3" s="24"/>
      <c r="B3" s="25"/>
      <c r="C3" s="28" t="s">
        <v>53</v>
      </c>
      <c r="D3" s="25"/>
      <c r="E3" s="27"/>
      <c r="F3" s="6"/>
      <c r="G3" s="10" t="s">
        <v>1</v>
      </c>
      <c r="H3" s="11">
        <f>'Woche 1'!H3</f>
        <v>0</v>
      </c>
    </row>
    <row r="4" spans="1:11" x14ac:dyDescent="0.3">
      <c r="A4" s="24"/>
      <c r="B4" s="25"/>
      <c r="C4" s="28" t="s">
        <v>54</v>
      </c>
      <c r="D4" s="25"/>
      <c r="E4" s="27"/>
      <c r="F4" s="6"/>
      <c r="G4" s="10" t="s">
        <v>2</v>
      </c>
      <c r="H4" s="11">
        <f>'Woche 1'!H4</f>
        <v>0</v>
      </c>
    </row>
    <row r="5" spans="1:11" x14ac:dyDescent="0.3">
      <c r="A5" s="24"/>
      <c r="B5" s="25"/>
      <c r="C5" s="29" t="s">
        <v>55</v>
      </c>
      <c r="D5" s="25"/>
      <c r="E5" s="27"/>
      <c r="F5" s="6"/>
      <c r="G5" s="10" t="s">
        <v>3</v>
      </c>
      <c r="H5" s="11">
        <f>'Woche 1'!H5</f>
        <v>0</v>
      </c>
    </row>
    <row r="6" spans="1:11" x14ac:dyDescent="0.3">
      <c r="A6" s="24"/>
      <c r="B6" s="25"/>
      <c r="C6" s="25"/>
      <c r="D6" s="25"/>
      <c r="E6" s="27"/>
      <c r="F6" s="6"/>
      <c r="G6" s="10" t="s">
        <v>4</v>
      </c>
      <c r="H6" s="11">
        <f>'Woche 1'!H6</f>
        <v>0</v>
      </c>
    </row>
    <row r="7" spans="1:11" ht="17.25" thickBot="1" x14ac:dyDescent="0.35">
      <c r="A7" s="30"/>
      <c r="B7" s="31"/>
      <c r="C7" s="31"/>
      <c r="D7" s="31"/>
      <c r="E7" s="32"/>
      <c r="F7" s="6"/>
      <c r="G7" s="10" t="s">
        <v>5</v>
      </c>
      <c r="H7" s="11">
        <f>'Woche 1'!H7</f>
        <v>0</v>
      </c>
    </row>
    <row r="8" spans="1:11" ht="17.25" thickTop="1" x14ac:dyDescent="0.3">
      <c r="A8"/>
      <c r="B8"/>
      <c r="C8"/>
      <c r="D8"/>
      <c r="E8"/>
      <c r="F8" s="6"/>
      <c r="G8" s="10" t="s">
        <v>6</v>
      </c>
      <c r="H8" s="11">
        <f>'Woche 1'!H8</f>
        <v>0</v>
      </c>
    </row>
    <row r="9" spans="1:11" x14ac:dyDescent="0.3">
      <c r="F9" s="6"/>
    </row>
    <row r="11" spans="1:11" ht="30" x14ac:dyDescent="0.55000000000000004">
      <c r="A11" s="40" t="s">
        <v>18</v>
      </c>
      <c r="B11" s="9"/>
      <c r="C11" s="9"/>
      <c r="D11" s="9"/>
      <c r="E11" s="40"/>
      <c r="F11" s="40"/>
      <c r="G11" s="9"/>
      <c r="H11" s="9"/>
      <c r="I11" s="9"/>
      <c r="J11" s="9"/>
      <c r="K11" s="9"/>
    </row>
    <row r="13" spans="1:11" ht="17.25" thickBot="1" x14ac:dyDescent="0.3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20.100000000000001" customHeight="1" thickTop="1" x14ac:dyDescent="0.4">
      <c r="A14" s="63"/>
      <c r="B14" s="65" t="s">
        <v>43</v>
      </c>
      <c r="C14" s="38" t="s">
        <v>7</v>
      </c>
      <c r="D14" s="38" t="s">
        <v>8</v>
      </c>
      <c r="E14" s="38" t="s">
        <v>9</v>
      </c>
      <c r="F14" s="38" t="s">
        <v>10</v>
      </c>
      <c r="G14" s="38" t="s">
        <v>11</v>
      </c>
      <c r="H14" s="38" t="s">
        <v>12</v>
      </c>
      <c r="I14" s="38" t="s">
        <v>13</v>
      </c>
      <c r="J14" s="39" t="s">
        <v>58</v>
      </c>
      <c r="K14" s="39" t="s">
        <v>63</v>
      </c>
    </row>
    <row r="15" spans="1:11" ht="20.100000000000001" customHeight="1" x14ac:dyDescent="0.3">
      <c r="A15" s="14" t="s">
        <v>47</v>
      </c>
      <c r="B15" s="54" t="s">
        <v>59</v>
      </c>
      <c r="C15" s="11"/>
      <c r="D15" s="11"/>
      <c r="E15" s="11"/>
      <c r="F15" s="11"/>
      <c r="G15" s="11"/>
      <c r="H15" s="11"/>
      <c r="I15" s="11"/>
      <c r="J15" s="35" t="e">
        <f>AVERAGE(C15,D15,E15,F15,G15,H15,I15)</f>
        <v>#DIV/0!</v>
      </c>
      <c r="K15" s="84" t="s">
        <v>31</v>
      </c>
    </row>
    <row r="16" spans="1:11" ht="20.100000000000001" customHeight="1" x14ac:dyDescent="0.3">
      <c r="A16" s="15"/>
      <c r="B16" s="54" t="s">
        <v>60</v>
      </c>
      <c r="C16" s="11"/>
      <c r="D16" s="11"/>
      <c r="E16" s="11"/>
      <c r="F16" s="11"/>
      <c r="G16" s="11"/>
      <c r="H16" s="11"/>
      <c r="I16" s="11"/>
      <c r="J16" s="35" t="e">
        <f t="shared" ref="J16:J22" si="0">AVERAGE(C16:I16)</f>
        <v>#DIV/0!</v>
      </c>
      <c r="K16" s="46" t="e">
        <f>J16/J15*100</f>
        <v>#DIV/0!</v>
      </c>
    </row>
    <row r="17" spans="1:11" ht="20.100000000000001" customHeight="1" thickBot="1" x14ac:dyDescent="0.35">
      <c r="A17" s="16"/>
      <c r="B17" s="55" t="s">
        <v>78</v>
      </c>
      <c r="C17" s="17"/>
      <c r="D17" s="17"/>
      <c r="E17" s="17"/>
      <c r="F17" s="17"/>
      <c r="G17" s="17"/>
      <c r="H17" s="17"/>
      <c r="I17" s="17"/>
      <c r="J17" s="41" t="e">
        <f t="shared" si="0"/>
        <v>#DIV/0!</v>
      </c>
      <c r="K17" s="47" t="e">
        <f>(J17/J15)*100</f>
        <v>#DIV/0!</v>
      </c>
    </row>
    <row r="18" spans="1:11" ht="20.100000000000001" customHeight="1" thickTop="1" x14ac:dyDescent="0.3">
      <c r="A18" s="14" t="s">
        <v>14</v>
      </c>
      <c r="B18" s="54" t="s">
        <v>65</v>
      </c>
      <c r="C18" s="11"/>
      <c r="D18" s="11"/>
      <c r="E18" s="11"/>
      <c r="F18" s="11"/>
      <c r="G18" s="11"/>
      <c r="H18" s="11"/>
      <c r="I18" s="11"/>
      <c r="J18" s="42" t="e">
        <f t="shared" si="0"/>
        <v>#DIV/0!</v>
      </c>
      <c r="K18" s="46" t="e">
        <f>J18/J15</f>
        <v>#DIV/0!</v>
      </c>
    </row>
    <row r="19" spans="1:11" ht="20.100000000000001" customHeight="1" x14ac:dyDescent="0.3">
      <c r="A19" s="15"/>
      <c r="B19" s="54" t="s">
        <v>64</v>
      </c>
      <c r="C19" s="11"/>
      <c r="D19" s="11"/>
      <c r="E19" s="11"/>
      <c r="F19" s="11"/>
      <c r="G19" s="11"/>
      <c r="H19" s="11"/>
      <c r="I19" s="11"/>
      <c r="J19" s="35" t="e">
        <f t="shared" si="0"/>
        <v>#DIV/0!</v>
      </c>
      <c r="K19" s="46" t="e">
        <f>J19/J16</f>
        <v>#DIV/0!</v>
      </c>
    </row>
    <row r="20" spans="1:11" ht="20.100000000000001" customHeight="1" x14ac:dyDescent="0.3">
      <c r="A20" s="15"/>
      <c r="B20" s="54" t="s">
        <v>66</v>
      </c>
      <c r="C20" s="11"/>
      <c r="D20" s="11"/>
      <c r="E20" s="11"/>
      <c r="F20" s="11"/>
      <c r="G20" s="11"/>
      <c r="H20" s="11"/>
      <c r="I20" s="11"/>
      <c r="J20" s="35" t="e">
        <f t="shared" si="0"/>
        <v>#DIV/0!</v>
      </c>
      <c r="K20" s="46" t="e">
        <f>J20/J15</f>
        <v>#DIV/0!</v>
      </c>
    </row>
    <row r="21" spans="1:11" ht="20.100000000000001" customHeight="1" x14ac:dyDescent="0.3">
      <c r="A21" s="15"/>
      <c r="B21" s="55" t="s">
        <v>67</v>
      </c>
      <c r="C21" s="17"/>
      <c r="D21" s="17"/>
      <c r="E21" s="17"/>
      <c r="F21" s="17"/>
      <c r="G21" s="17"/>
      <c r="H21" s="17"/>
      <c r="I21" s="17"/>
      <c r="J21" s="41" t="e">
        <f t="shared" si="0"/>
        <v>#DIV/0!</v>
      </c>
      <c r="K21" s="47" t="e">
        <f>J21/J15</f>
        <v>#DIV/0!</v>
      </c>
    </row>
    <row r="22" spans="1:11" ht="20.100000000000001" customHeight="1" x14ac:dyDescent="0.3">
      <c r="A22" s="14" t="s">
        <v>15</v>
      </c>
      <c r="B22" s="54" t="s">
        <v>16</v>
      </c>
      <c r="C22" s="11"/>
      <c r="D22" s="11"/>
      <c r="E22" s="11"/>
      <c r="F22" s="11"/>
      <c r="G22" s="11"/>
      <c r="H22" s="11"/>
      <c r="I22" s="11"/>
      <c r="J22" s="35" t="e">
        <f t="shared" si="0"/>
        <v>#DIV/0!</v>
      </c>
      <c r="K22" s="84" t="s">
        <v>31</v>
      </c>
    </row>
    <row r="23" spans="1:11" ht="20.100000000000001" customHeight="1" x14ac:dyDescent="0.3">
      <c r="A23" s="15"/>
      <c r="B23" s="54" t="s">
        <v>17</v>
      </c>
      <c r="C23" s="11"/>
      <c r="D23" s="11"/>
      <c r="F23" s="11"/>
      <c r="G23" s="11"/>
      <c r="H23" s="11"/>
      <c r="I23" s="11"/>
      <c r="J23" s="43" t="s">
        <v>31</v>
      </c>
      <c r="K23" s="84" t="s">
        <v>31</v>
      </c>
    </row>
    <row r="24" spans="1:11" ht="20.100000000000001" customHeight="1" thickBot="1" x14ac:dyDescent="0.35">
      <c r="A24" s="15"/>
      <c r="B24" s="54" t="s">
        <v>48</v>
      </c>
      <c r="C24" s="11"/>
      <c r="D24" s="11"/>
      <c r="E24" s="11"/>
      <c r="F24" s="11"/>
      <c r="G24" s="11"/>
      <c r="H24" s="11"/>
      <c r="I24" s="11"/>
      <c r="J24" s="35" t="e">
        <f>AVERAGE(C24,D24,E24,F24,G24,H24,I24)</f>
        <v>#DIV/0!</v>
      </c>
      <c r="K24" s="84" t="s">
        <v>31</v>
      </c>
    </row>
    <row r="25" spans="1:11" ht="20.100000000000001" customHeight="1" thickTop="1" x14ac:dyDescent="0.3">
      <c r="A25" s="13"/>
      <c r="B25" s="56" t="s">
        <v>51</v>
      </c>
      <c r="C25" s="34"/>
      <c r="D25" s="34"/>
      <c r="E25" s="34"/>
      <c r="F25" s="34"/>
      <c r="G25" s="34"/>
      <c r="H25" s="34"/>
      <c r="I25" s="34"/>
      <c r="J25" s="36" t="s">
        <v>31</v>
      </c>
      <c r="K25" s="81" t="s">
        <v>31</v>
      </c>
    </row>
    <row r="26" spans="1:11" ht="20.100000000000001" customHeight="1" thickBot="1" x14ac:dyDescent="0.35">
      <c r="A26" s="18"/>
      <c r="B26" s="57" t="s">
        <v>45</v>
      </c>
      <c r="C26" s="19">
        <v>64</v>
      </c>
      <c r="D26" s="19">
        <v>65</v>
      </c>
      <c r="E26" s="19">
        <v>66</v>
      </c>
      <c r="F26" s="19">
        <v>67</v>
      </c>
      <c r="G26" s="19">
        <v>68</v>
      </c>
      <c r="H26" s="19">
        <v>69</v>
      </c>
      <c r="I26" s="19">
        <v>70</v>
      </c>
      <c r="J26" s="37" t="s">
        <v>31</v>
      </c>
      <c r="K26" s="82" t="s">
        <v>31</v>
      </c>
    </row>
    <row r="27" spans="1:11" ht="17.25" thickTop="1" x14ac:dyDescent="0.3"/>
    <row r="28" spans="1:11" ht="20.100000000000001" customHeight="1" x14ac:dyDescent="0.3">
      <c r="A28" s="88" t="s">
        <v>77</v>
      </c>
      <c r="B28" s="51"/>
      <c r="C28" s="89"/>
      <c r="E28" s="88" t="s">
        <v>61</v>
      </c>
      <c r="F28" s="51"/>
      <c r="G28" s="89"/>
      <c r="I28" s="88" t="s">
        <v>81</v>
      </c>
      <c r="J28" s="51"/>
      <c r="K28" s="89"/>
    </row>
    <row r="29" spans="1:11" ht="20.100000000000001" customHeight="1" x14ac:dyDescent="0.3">
      <c r="A29" s="90" t="s">
        <v>84</v>
      </c>
      <c r="B29" s="87"/>
      <c r="C29" s="52" t="e">
        <f>'Woche 10'!J15-'Woche 2'!J15</f>
        <v>#DIV/0!</v>
      </c>
      <c r="E29" s="90" t="s">
        <v>25</v>
      </c>
      <c r="F29" s="87"/>
      <c r="G29" s="49"/>
      <c r="I29" s="90" t="s">
        <v>70</v>
      </c>
      <c r="J29" s="49"/>
      <c r="K29" s="100">
        <f>J29-'Woche 2'!J29</f>
        <v>0</v>
      </c>
    </row>
    <row r="30" spans="1:11" ht="20.100000000000001" customHeight="1" x14ac:dyDescent="0.3">
      <c r="A30" s="90" t="s">
        <v>85</v>
      </c>
      <c r="B30" s="87"/>
      <c r="C30" s="52" t="e">
        <f>'Woche 10'!J16-'Woche 2'!J16</f>
        <v>#DIV/0!</v>
      </c>
      <c r="E30" s="90" t="s">
        <v>75</v>
      </c>
      <c r="F30" s="87"/>
      <c r="G30" s="52" t="e">
        <f>C33*(1000)</f>
        <v>#DIV/0!</v>
      </c>
      <c r="I30" s="90" t="s">
        <v>71</v>
      </c>
      <c r="J30" s="49"/>
      <c r="K30" s="100">
        <f>J30-'Woche 2'!J30</f>
        <v>0</v>
      </c>
    </row>
    <row r="31" spans="1:11" ht="20.100000000000001" customHeight="1" x14ac:dyDescent="0.3">
      <c r="A31" s="90" t="s">
        <v>86</v>
      </c>
      <c r="B31" s="87"/>
      <c r="C31" s="52" t="e">
        <f>'Woche 10'!J17-'Woche 2'!J17</f>
        <v>#DIV/0!</v>
      </c>
      <c r="E31" s="94" t="s">
        <v>88</v>
      </c>
      <c r="F31" s="87"/>
      <c r="G31" s="52" t="e">
        <f>(C29*7000)/(I26-6)</f>
        <v>#DIV/0!</v>
      </c>
      <c r="I31" s="94" t="s">
        <v>72</v>
      </c>
      <c r="J31" s="49"/>
      <c r="K31" s="100">
        <f>J31-'Woche 2'!J31</f>
        <v>0</v>
      </c>
    </row>
    <row r="32" spans="1:11" ht="20.100000000000001" customHeight="1" x14ac:dyDescent="0.3">
      <c r="A32" s="91" t="s">
        <v>62</v>
      </c>
      <c r="B32" s="86"/>
      <c r="C32" s="92"/>
      <c r="E32" s="90" t="s">
        <v>49</v>
      </c>
      <c r="F32" s="87"/>
      <c r="G32" s="48" t="e">
        <f>J18-J24</f>
        <v>#DIV/0!</v>
      </c>
      <c r="I32" s="90" t="s">
        <v>79</v>
      </c>
      <c r="J32" s="49"/>
      <c r="K32" s="100">
        <f>J32-'Woche 2'!J32</f>
        <v>0</v>
      </c>
    </row>
    <row r="33" spans="1:11" ht="20.100000000000001" customHeight="1" x14ac:dyDescent="0.3">
      <c r="A33" s="90" t="s">
        <v>91</v>
      </c>
      <c r="B33" s="87"/>
      <c r="C33" s="52" t="e">
        <f>'Woche 10'!J15-'Woche 9'!J15</f>
        <v>#DIV/0!</v>
      </c>
      <c r="E33" s="90" t="s">
        <v>87</v>
      </c>
      <c r="F33" s="87"/>
      <c r="G33" s="52" t="e">
        <f>((J15-G29)*(-7000))/G31</f>
        <v>#DIV/0!</v>
      </c>
      <c r="I33" s="93" t="s">
        <v>76</v>
      </c>
      <c r="J33" s="101">
        <f>SUM(J29:J32)</f>
        <v>0</v>
      </c>
      <c r="K33" s="101">
        <f>J33-'Woche 2'!J33</f>
        <v>0</v>
      </c>
    </row>
    <row r="34" spans="1:11" ht="20.100000000000001" customHeight="1" x14ac:dyDescent="0.3">
      <c r="A34" s="90" t="s">
        <v>73</v>
      </c>
      <c r="B34" s="87"/>
      <c r="C34" s="52" t="e">
        <f>'Woche 10'!J16-'Woche 9'!J16</f>
        <v>#DIV/0!</v>
      </c>
      <c r="E34" s="93" t="s">
        <v>92</v>
      </c>
      <c r="F34" s="50"/>
      <c r="G34" s="53" t="e">
        <f>J18-(G31)</f>
        <v>#DIV/0!</v>
      </c>
    </row>
    <row r="35" spans="1:11" ht="20.100000000000001" customHeight="1" x14ac:dyDescent="0.3">
      <c r="A35" s="93" t="s">
        <v>74</v>
      </c>
      <c r="B35" s="50"/>
      <c r="C35" s="53" t="e">
        <f>'Woche 10'!J17-'Woche 9'!J17</f>
        <v>#DIV/0!</v>
      </c>
    </row>
    <row r="37" spans="1:11" x14ac:dyDescent="0.3">
      <c r="A37" s="8" t="s">
        <v>90</v>
      </c>
      <c r="B37" s="8"/>
      <c r="C37" s="8"/>
      <c r="D37" s="8"/>
      <c r="E37" s="8"/>
      <c r="F37" s="8"/>
      <c r="G37" s="8"/>
      <c r="H37" s="8"/>
      <c r="I37" s="8"/>
      <c r="J37" s="9"/>
      <c r="K37" s="9"/>
    </row>
    <row r="38" spans="1:11" x14ac:dyDescent="0.3">
      <c r="A38" s="20" t="s">
        <v>26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1:11" x14ac:dyDescent="0.3">
      <c r="A39" s="7" t="s">
        <v>30</v>
      </c>
    </row>
  </sheetData>
  <protectedRanges>
    <protectedRange algorithmName="SHA-512" hashValue="HWVpOWUmGrV1fT659oKi13baXsgiaHe1jbYC+pE7iSNWnbBwlnwps1nEcodiE7ea+QWgHmb2Ybw9bONXsPVOMQ==" saltValue="vBAo0egbFOn/oH6cCJQcMQ==" spinCount="100000" sqref="A1:F8 G1" name="Bereich1_1_1"/>
  </protectedRanges>
  <printOptions gridLines="1"/>
  <pageMargins left="0.7" right="0.7" top="0.78740157499999996" bottom="0.78740157499999996" header="0.3" footer="0.3"/>
  <pageSetup paperSize="9" scale="61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824AC-33FA-46CE-9203-B3BAF0D4941F}">
  <dimension ref="A1:M129"/>
  <sheetViews>
    <sheetView workbookViewId="0">
      <selection activeCell="A11" sqref="A11"/>
    </sheetView>
  </sheetViews>
  <sheetFormatPr baseColWidth="10" defaultRowHeight="14.25" x14ac:dyDescent="0.2"/>
  <cols>
    <col min="1" max="1" width="13.28515625" style="1" customWidth="1"/>
    <col min="2" max="2" width="24.85546875" style="1" customWidth="1"/>
    <col min="3" max="7" width="20.140625" style="1" customWidth="1"/>
    <col min="8" max="8" width="24.7109375" style="1" customWidth="1"/>
    <col min="9" max="12" width="20.140625" style="1" customWidth="1"/>
    <col min="13" max="13" width="25.28515625" style="1" customWidth="1"/>
    <col min="14" max="14" width="18.140625" style="1" customWidth="1"/>
    <col min="15" max="16384" width="11.42578125" style="1"/>
  </cols>
  <sheetData>
    <row r="1" spans="1:13" ht="17.25" thickTop="1" x14ac:dyDescent="0.3">
      <c r="A1" s="21"/>
      <c r="B1" s="22"/>
      <c r="C1" s="22"/>
      <c r="D1" s="22"/>
      <c r="E1" s="23"/>
      <c r="F1" s="6"/>
      <c r="G1" s="6"/>
      <c r="H1" s="7"/>
      <c r="I1" s="7"/>
      <c r="J1" s="7"/>
      <c r="K1" s="7"/>
    </row>
    <row r="2" spans="1:13" ht="16.5" x14ac:dyDescent="0.3">
      <c r="A2" s="24"/>
      <c r="B2" s="25"/>
      <c r="C2" s="26" t="s">
        <v>52</v>
      </c>
      <c r="D2" s="25"/>
      <c r="E2" s="27"/>
      <c r="F2" s="6"/>
      <c r="G2" s="8" t="s">
        <v>68</v>
      </c>
      <c r="H2" s="9"/>
      <c r="I2" s="9"/>
      <c r="J2" s="9"/>
      <c r="K2" s="9"/>
      <c r="L2" s="9"/>
      <c r="M2" s="9"/>
    </row>
    <row r="3" spans="1:13" ht="16.5" x14ac:dyDescent="0.3">
      <c r="A3" s="24"/>
      <c r="B3" s="25"/>
      <c r="C3" s="28" t="s">
        <v>53</v>
      </c>
      <c r="D3" s="25"/>
      <c r="E3" s="27"/>
      <c r="F3" s="6"/>
      <c r="G3" s="10" t="s">
        <v>1</v>
      </c>
      <c r="H3" s="11">
        <f>'Woche 1'!H3</f>
        <v>0</v>
      </c>
      <c r="I3" s="7"/>
      <c r="J3" s="7"/>
      <c r="K3" s="7"/>
    </row>
    <row r="4" spans="1:13" ht="16.5" x14ac:dyDescent="0.3">
      <c r="A4" s="24"/>
      <c r="B4" s="25"/>
      <c r="C4" s="28" t="s">
        <v>54</v>
      </c>
      <c r="D4" s="25"/>
      <c r="E4" s="27"/>
      <c r="F4" s="6"/>
      <c r="G4" s="10" t="s">
        <v>2</v>
      </c>
      <c r="H4" s="11">
        <f>'Woche 1'!H4</f>
        <v>0</v>
      </c>
      <c r="I4" s="7"/>
      <c r="J4" s="7"/>
      <c r="K4" s="7"/>
    </row>
    <row r="5" spans="1:13" ht="16.5" x14ac:dyDescent="0.3">
      <c r="A5" s="24"/>
      <c r="B5" s="25"/>
      <c r="C5" s="29" t="s">
        <v>55</v>
      </c>
      <c r="D5" s="25"/>
      <c r="E5" s="27"/>
      <c r="F5" s="6"/>
      <c r="G5" s="10" t="s">
        <v>3</v>
      </c>
      <c r="H5" s="11">
        <f>'Woche 1'!H5</f>
        <v>0</v>
      </c>
      <c r="I5" s="7"/>
      <c r="J5" s="7"/>
      <c r="K5" s="7"/>
    </row>
    <row r="6" spans="1:13" ht="16.5" x14ac:dyDescent="0.3">
      <c r="A6" s="24"/>
      <c r="B6" s="25"/>
      <c r="C6" s="25"/>
      <c r="D6" s="25"/>
      <c r="E6" s="27"/>
      <c r="F6" s="6"/>
      <c r="G6" s="10" t="s">
        <v>4</v>
      </c>
      <c r="H6" s="11">
        <f>'Woche 1'!H6</f>
        <v>0</v>
      </c>
      <c r="I6" s="7"/>
      <c r="J6" s="7"/>
      <c r="K6" s="7"/>
    </row>
    <row r="7" spans="1:13" ht="17.25" thickBot="1" x14ac:dyDescent="0.35">
      <c r="A7" s="30"/>
      <c r="B7" s="31"/>
      <c r="C7" s="31"/>
      <c r="D7" s="31"/>
      <c r="E7" s="32"/>
      <c r="F7" s="6"/>
      <c r="G7" s="10" t="s">
        <v>5</v>
      </c>
      <c r="H7" s="11">
        <f>'Woche 1'!H7</f>
        <v>0</v>
      </c>
      <c r="I7" s="7"/>
      <c r="J7" s="7"/>
      <c r="K7" s="7"/>
    </row>
    <row r="8" spans="1:13" ht="17.25" thickTop="1" x14ac:dyDescent="0.3">
      <c r="A8"/>
      <c r="B8"/>
      <c r="C8"/>
      <c r="D8"/>
      <c r="E8"/>
      <c r="F8" s="6"/>
      <c r="G8" s="10" t="s">
        <v>6</v>
      </c>
      <c r="H8" s="11">
        <f>'Woche 1'!H8</f>
        <v>0</v>
      </c>
      <c r="I8" s="7"/>
      <c r="J8" s="7"/>
      <c r="K8" s="7"/>
    </row>
    <row r="9" spans="1:13" ht="16.5" x14ac:dyDescent="0.3">
      <c r="A9" s="7"/>
      <c r="B9" s="7"/>
      <c r="C9" s="7"/>
      <c r="D9" s="7"/>
      <c r="E9" s="7"/>
      <c r="F9" s="6"/>
      <c r="G9" s="7"/>
      <c r="H9" s="7"/>
      <c r="I9" s="7"/>
      <c r="J9" s="7"/>
      <c r="K9" s="7"/>
    </row>
    <row r="10" spans="1:13" ht="16.5" x14ac:dyDescent="0.3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3" ht="30" x14ac:dyDescent="0.55000000000000004">
      <c r="A11" s="40" t="s">
        <v>33</v>
      </c>
      <c r="B11" s="9"/>
      <c r="C11" s="9"/>
      <c r="D11" s="9"/>
      <c r="E11" s="40"/>
      <c r="F11" s="40"/>
      <c r="G11" s="9"/>
      <c r="H11" s="9"/>
      <c r="I11" s="9"/>
      <c r="J11" s="9"/>
      <c r="K11" s="9"/>
      <c r="L11" s="9"/>
      <c r="M11" s="9"/>
    </row>
    <row r="13" spans="1:13" ht="15" thickBot="1" x14ac:dyDescent="0.25"/>
    <row r="14" spans="1:13" ht="17.25" thickTop="1" x14ac:dyDescent="0.3">
      <c r="A14" s="63"/>
      <c r="B14" s="65" t="s">
        <v>34</v>
      </c>
      <c r="C14" s="67" t="s">
        <v>0</v>
      </c>
      <c r="D14" s="67" t="s">
        <v>35</v>
      </c>
      <c r="E14" s="67" t="s">
        <v>36</v>
      </c>
      <c r="F14" s="67" t="s">
        <v>37</v>
      </c>
      <c r="G14" s="67" t="s">
        <v>38</v>
      </c>
      <c r="H14" s="67" t="s">
        <v>39</v>
      </c>
      <c r="I14" s="67" t="s">
        <v>40</v>
      </c>
      <c r="J14" s="67" t="s">
        <v>41</v>
      </c>
      <c r="K14" s="67" t="s">
        <v>42</v>
      </c>
      <c r="L14" s="67" t="s">
        <v>43</v>
      </c>
      <c r="M14" s="67" t="s">
        <v>80</v>
      </c>
    </row>
    <row r="15" spans="1:13" ht="16.5" x14ac:dyDescent="0.3">
      <c r="A15" s="14" t="s">
        <v>14</v>
      </c>
      <c r="B15" s="54" t="s">
        <v>19</v>
      </c>
      <c r="C15" s="66" t="e">
        <f>'Woche 1'!J15</f>
        <v>#DIV/0!</v>
      </c>
      <c r="D15" s="66" t="e">
        <f>'Woche 2'!J15</f>
        <v>#DIV/0!</v>
      </c>
      <c r="E15" s="66" t="e">
        <f>'Woche 3'!J15</f>
        <v>#DIV/0!</v>
      </c>
      <c r="F15" s="66" t="e">
        <f>'Woche 4'!J15</f>
        <v>#DIV/0!</v>
      </c>
      <c r="G15" s="66" t="e">
        <f>'Woche 5'!J15</f>
        <v>#DIV/0!</v>
      </c>
      <c r="H15" s="66" t="e">
        <f>'Woche 6'!J15</f>
        <v>#DIV/0!</v>
      </c>
      <c r="I15" s="66" t="e">
        <f>'Woche 7'!J15</f>
        <v>#DIV/0!</v>
      </c>
      <c r="J15" s="66" t="e">
        <f>'Woche 8'!J15</f>
        <v>#DIV/0!</v>
      </c>
      <c r="K15" s="66" t="e">
        <f>'Woche 9'!J15</f>
        <v>#DIV/0!</v>
      </c>
      <c r="L15" s="66" t="e">
        <f>'Woche 10'!J15</f>
        <v>#DIV/0!</v>
      </c>
      <c r="M15" s="99" t="e">
        <f>'Woche 10'!J15-'Woche 1'!J15</f>
        <v>#DIV/0!</v>
      </c>
    </row>
    <row r="16" spans="1:13" ht="16.5" x14ac:dyDescent="0.3">
      <c r="A16" s="15"/>
      <c r="B16" s="54" t="s">
        <v>20</v>
      </c>
      <c r="C16" s="66" t="e">
        <f>'Woche 1'!J18</f>
        <v>#DIV/0!</v>
      </c>
      <c r="D16" s="66" t="e">
        <f>'Woche 2'!J18</f>
        <v>#DIV/0!</v>
      </c>
      <c r="E16" s="66" t="e">
        <f>'Woche 3'!J18</f>
        <v>#DIV/0!</v>
      </c>
      <c r="F16" s="66" t="e">
        <f>'Woche 4'!J18</f>
        <v>#DIV/0!</v>
      </c>
      <c r="G16" s="66" t="e">
        <f>'Woche 5'!J18</f>
        <v>#DIV/0!</v>
      </c>
      <c r="H16" s="66" t="e">
        <f>'Woche 6'!J18</f>
        <v>#DIV/0!</v>
      </c>
      <c r="I16" s="66" t="e">
        <f>'Woche 7'!J18</f>
        <v>#DIV/0!</v>
      </c>
      <c r="J16" s="66" t="e">
        <f>'Woche 8'!J18</f>
        <v>#DIV/0!</v>
      </c>
      <c r="K16" s="66" t="e">
        <f>'Woche 9'!J18</f>
        <v>#DIV/0!</v>
      </c>
      <c r="L16" s="66" t="e">
        <f>'Woche 10'!J18</f>
        <v>#DIV/0!</v>
      </c>
      <c r="M16" s="99" t="e">
        <f>AVERAGE(C16:L16)</f>
        <v>#DIV/0!</v>
      </c>
    </row>
    <row r="17" spans="1:13" ht="17.25" thickBot="1" x14ac:dyDescent="0.35">
      <c r="A17" s="16"/>
      <c r="B17" s="54" t="s">
        <v>21</v>
      </c>
      <c r="C17" s="66" t="e">
        <f>'Woche 1'!J19</f>
        <v>#DIV/0!</v>
      </c>
      <c r="D17" s="66" t="e">
        <f>'Woche 2'!J19</f>
        <v>#DIV/0!</v>
      </c>
      <c r="E17" s="66" t="e">
        <f>'Woche 3'!J19</f>
        <v>#DIV/0!</v>
      </c>
      <c r="F17" s="66" t="e">
        <f>'Woche 4'!J19</f>
        <v>#DIV/0!</v>
      </c>
      <c r="G17" s="66" t="e">
        <f>'Woche 5'!J19</f>
        <v>#DIV/0!</v>
      </c>
      <c r="H17" s="66" t="e">
        <f>'Woche 6'!J19</f>
        <v>#DIV/0!</v>
      </c>
      <c r="I17" s="66" t="e">
        <f>'Woche 7'!J19</f>
        <v>#DIV/0!</v>
      </c>
      <c r="J17" s="66" t="e">
        <f>'Woche 8'!J19</f>
        <v>#DIV/0!</v>
      </c>
      <c r="K17" s="66" t="e">
        <f>'Woche 9'!J19</f>
        <v>#DIV/0!</v>
      </c>
      <c r="L17" s="66" t="e">
        <f>'Woche 10'!J19</f>
        <v>#DIV/0!</v>
      </c>
      <c r="M17" s="99" t="e">
        <f>AVERAGE(C17:L17)</f>
        <v>#DIV/0!</v>
      </c>
    </row>
    <row r="18" spans="1:13" ht="17.25" thickTop="1" x14ac:dyDescent="0.3">
      <c r="A18" s="63"/>
      <c r="B18" s="54" t="s">
        <v>22</v>
      </c>
      <c r="C18" s="66" t="e">
        <f>'Woche 1'!J20</f>
        <v>#DIV/0!</v>
      </c>
      <c r="D18" s="66" t="e">
        <f>'Woche 2'!J20</f>
        <v>#DIV/0!</v>
      </c>
      <c r="E18" s="66" t="e">
        <f>'Woche 3'!J20</f>
        <v>#DIV/0!</v>
      </c>
      <c r="F18" s="66" t="e">
        <f>'Woche 4'!J20</f>
        <v>#DIV/0!</v>
      </c>
      <c r="G18" s="66" t="e">
        <f>'Woche 5'!J20</f>
        <v>#DIV/0!</v>
      </c>
      <c r="H18" s="66" t="e">
        <f>'Woche 6'!J20</f>
        <v>#DIV/0!</v>
      </c>
      <c r="I18" s="66" t="e">
        <f>'Woche 7'!J20</f>
        <v>#DIV/0!</v>
      </c>
      <c r="J18" s="66" t="e">
        <f>'Woche 8'!J20</f>
        <v>#DIV/0!</v>
      </c>
      <c r="K18" s="66" t="e">
        <f>'Woche 9'!J20</f>
        <v>#DIV/0!</v>
      </c>
      <c r="L18" s="66" t="e">
        <f>'Woche 10'!J20</f>
        <v>#DIV/0!</v>
      </c>
      <c r="M18" s="99" t="e">
        <f>AVERAGE(C18:L18)</f>
        <v>#DIV/0!</v>
      </c>
    </row>
    <row r="19" spans="1:13" ht="16.5" x14ac:dyDescent="0.3">
      <c r="A19" s="14"/>
      <c r="B19" s="54" t="s">
        <v>23</v>
      </c>
      <c r="C19" s="66" t="e">
        <f>'Woche 1'!J21</f>
        <v>#DIV/0!</v>
      </c>
      <c r="D19" s="66" t="e">
        <f>'Woche 2'!J21</f>
        <v>#DIV/0!</v>
      </c>
      <c r="E19" s="66" t="e">
        <f>'Woche 3'!J21</f>
        <v>#DIV/0!</v>
      </c>
      <c r="F19" s="66" t="e">
        <f>'Woche 4'!J21</f>
        <v>#DIV/0!</v>
      </c>
      <c r="G19" s="66" t="e">
        <f>'Woche 5'!J21</f>
        <v>#DIV/0!</v>
      </c>
      <c r="H19" s="66" t="e">
        <f>'Woche 6'!J21</f>
        <v>#DIV/0!</v>
      </c>
      <c r="I19" s="66" t="e">
        <f>'Woche 7'!J21</f>
        <v>#DIV/0!</v>
      </c>
      <c r="J19" s="66" t="e">
        <f>'Woche 8'!J21</f>
        <v>#DIV/0!</v>
      </c>
      <c r="K19" s="66" t="e">
        <f>'Woche 9'!J21</f>
        <v>#DIV/0!</v>
      </c>
      <c r="L19" s="66" t="e">
        <f>'Woche 10'!J21</f>
        <v>#DIV/0!</v>
      </c>
      <c r="M19" s="99" t="e">
        <f>AVERAGE(C19:L19)</f>
        <v>#DIV/0!</v>
      </c>
    </row>
    <row r="20" spans="1:13" ht="17.25" thickBot="1" x14ac:dyDescent="0.35">
      <c r="A20" s="97" t="s">
        <v>15</v>
      </c>
      <c r="B20" s="57" t="s">
        <v>16</v>
      </c>
      <c r="C20" s="95" t="e">
        <f>'Woche 1'!J22</f>
        <v>#DIV/0!</v>
      </c>
      <c r="D20" s="95" t="e">
        <f>'Woche 2'!J22</f>
        <v>#DIV/0!</v>
      </c>
      <c r="E20" s="95" t="e">
        <f>'Woche 3'!J22</f>
        <v>#DIV/0!</v>
      </c>
      <c r="F20" s="95" t="e">
        <f>'Woche 4'!J22</f>
        <v>#DIV/0!</v>
      </c>
      <c r="G20" s="95" t="e">
        <f>'Woche 5'!J22</f>
        <v>#DIV/0!</v>
      </c>
      <c r="H20" s="95" t="e">
        <f>'Woche 6'!J22</f>
        <v>#DIV/0!</v>
      </c>
      <c r="I20" s="95" t="e">
        <f>'Woche 7'!J22</f>
        <v>#DIV/0!</v>
      </c>
      <c r="J20" s="95" t="e">
        <f>'Woche 8'!J22</f>
        <v>#DIV/0!</v>
      </c>
      <c r="K20" s="95" t="e">
        <f>'Woche 9'!J22</f>
        <v>#DIV/0!</v>
      </c>
      <c r="L20" s="95" t="e">
        <f>'Woche 10'!J22</f>
        <v>#DIV/0!</v>
      </c>
      <c r="M20" s="98" t="e">
        <f>AVERAGE(C20:L20)</f>
        <v>#DIV/0!</v>
      </c>
    </row>
    <row r="21" spans="1:13" ht="15" thickTop="1" x14ac:dyDescent="0.2">
      <c r="A21" s="3"/>
      <c r="B21" s="3"/>
    </row>
    <row r="53" spans="1:13" ht="16.5" x14ac:dyDescent="0.3">
      <c r="A53" s="8" t="s">
        <v>24</v>
      </c>
      <c r="B53" s="8"/>
      <c r="C53" s="8"/>
      <c r="D53" s="8"/>
      <c r="E53" s="8"/>
      <c r="F53" s="8"/>
      <c r="G53" s="2"/>
      <c r="H53" s="2"/>
      <c r="I53" s="2"/>
      <c r="J53" s="4"/>
      <c r="K53" s="4"/>
      <c r="L53" s="4"/>
      <c r="M53" s="4"/>
    </row>
    <row r="54" spans="1:13" ht="16.5" x14ac:dyDescent="0.3">
      <c r="A54" s="20" t="s">
        <v>26</v>
      </c>
      <c r="B54" s="20"/>
      <c r="C54" s="20"/>
      <c r="D54" s="20"/>
      <c r="E54" s="20"/>
      <c r="F54" s="20"/>
      <c r="G54" s="5"/>
      <c r="H54" s="5"/>
      <c r="I54" s="5"/>
      <c r="J54" s="5"/>
      <c r="K54" s="5"/>
      <c r="L54" s="5"/>
      <c r="M54" s="5"/>
    </row>
    <row r="55" spans="1:13" ht="16.5" x14ac:dyDescent="0.3">
      <c r="A55" s="7" t="s">
        <v>30</v>
      </c>
      <c r="B55" s="7"/>
      <c r="C55" s="7"/>
      <c r="D55" s="7"/>
      <c r="E55" s="7"/>
      <c r="F55" s="7"/>
    </row>
    <row r="56" spans="1:13" ht="16.5" x14ac:dyDescent="0.3">
      <c r="A56" s="7"/>
      <c r="B56" s="7"/>
      <c r="C56" s="7"/>
      <c r="D56" s="7"/>
      <c r="E56" s="7"/>
      <c r="F56" s="7"/>
    </row>
    <row r="57" spans="1:13" ht="16.5" x14ac:dyDescent="0.3">
      <c r="A57" s="7"/>
      <c r="B57" s="7"/>
      <c r="C57" s="7"/>
      <c r="D57" s="7"/>
      <c r="E57" s="7"/>
      <c r="F57" s="7"/>
    </row>
    <row r="58" spans="1:13" ht="16.5" x14ac:dyDescent="0.3">
      <c r="A58" s="7"/>
      <c r="B58" s="7"/>
      <c r="C58" s="7"/>
      <c r="D58" s="7"/>
      <c r="E58" s="7"/>
      <c r="F58" s="7"/>
    </row>
    <row r="59" spans="1:13" ht="16.5" x14ac:dyDescent="0.3">
      <c r="A59" s="7"/>
      <c r="B59" s="68" t="s">
        <v>44</v>
      </c>
      <c r="C59" s="69" t="s">
        <v>5</v>
      </c>
      <c r="D59" s="70" t="s">
        <v>46</v>
      </c>
      <c r="E59" s="7"/>
      <c r="F59" s="7"/>
    </row>
    <row r="60" spans="1:13" ht="16.5" x14ac:dyDescent="0.3">
      <c r="A60" s="6"/>
      <c r="B60" s="71">
        <v>1</v>
      </c>
      <c r="C60" s="72">
        <f>'Woche 1'!C15</f>
        <v>0</v>
      </c>
      <c r="D60" s="79" t="e">
        <f>IF(C60:C94=0,#N/A,C60:C94)</f>
        <v>#N/A</v>
      </c>
      <c r="E60" s="6"/>
      <c r="F60" s="6"/>
    </row>
    <row r="61" spans="1:13" ht="16.5" x14ac:dyDescent="0.3">
      <c r="A61" s="6"/>
      <c r="B61" s="71">
        <v>2</v>
      </c>
      <c r="C61" s="72">
        <f>'Woche 1'!D15</f>
        <v>0</v>
      </c>
      <c r="D61" s="79" t="e">
        <f>IF(C61:C94=0,#N/A,C61:C94)</f>
        <v>#N/A</v>
      </c>
      <c r="E61" s="6"/>
      <c r="F61" s="6"/>
    </row>
    <row r="62" spans="1:13" ht="16.5" x14ac:dyDescent="0.3">
      <c r="A62" s="6"/>
      <c r="B62" s="71">
        <v>3</v>
      </c>
      <c r="C62" s="72">
        <f>'Woche 1'!E15</f>
        <v>0</v>
      </c>
      <c r="D62" s="79" t="e">
        <f>IF(C62:C94=0,#N/A,C62:C94)</f>
        <v>#N/A</v>
      </c>
      <c r="E62" s="6"/>
      <c r="F62" s="6"/>
    </row>
    <row r="63" spans="1:13" ht="16.5" x14ac:dyDescent="0.3">
      <c r="A63" s="6"/>
      <c r="B63" s="71">
        <v>4</v>
      </c>
      <c r="C63" s="72">
        <f>'Woche 1'!F15</f>
        <v>0</v>
      </c>
      <c r="D63" s="79" t="e">
        <f>IF(C63:C95=0,#N/A,C63:C95)</f>
        <v>#N/A</v>
      </c>
      <c r="E63" s="6"/>
      <c r="F63" s="6"/>
    </row>
    <row r="64" spans="1:13" ht="16.5" x14ac:dyDescent="0.3">
      <c r="A64" s="6"/>
      <c r="B64" s="71">
        <v>5</v>
      </c>
      <c r="C64" s="72">
        <f>'Woche 1'!G15</f>
        <v>0</v>
      </c>
      <c r="D64" s="79" t="e">
        <f>IF(C64:C96=0,#N/A,C64:C96)</f>
        <v>#N/A</v>
      </c>
      <c r="E64" s="6"/>
      <c r="F64" s="6"/>
    </row>
    <row r="65" spans="1:7" ht="16.5" x14ac:dyDescent="0.3">
      <c r="A65" s="6"/>
      <c r="B65" s="71">
        <v>6</v>
      </c>
      <c r="C65" s="72">
        <f>'Woche 1'!H15</f>
        <v>0</v>
      </c>
      <c r="D65" s="79" t="e">
        <f>IF(C65:C97=0,#N/A,C65:C97)</f>
        <v>#N/A</v>
      </c>
      <c r="E65" s="6"/>
      <c r="F65" s="6"/>
    </row>
    <row r="66" spans="1:7" ht="16.5" x14ac:dyDescent="0.3">
      <c r="A66" s="6"/>
      <c r="B66" s="71">
        <v>7</v>
      </c>
      <c r="C66" s="72">
        <f>'Woche 1'!I15</f>
        <v>0</v>
      </c>
      <c r="D66" s="79" t="e">
        <f>IF(C66:C98=0,#N/A,C66:C98)</f>
        <v>#N/A</v>
      </c>
      <c r="E66" s="6"/>
      <c r="F66" s="6"/>
    </row>
    <row r="67" spans="1:7" ht="16.5" x14ac:dyDescent="0.3">
      <c r="A67" s="6"/>
      <c r="B67" s="71">
        <v>8</v>
      </c>
      <c r="C67" s="72">
        <f>'Woche 2'!C15</f>
        <v>0</v>
      </c>
      <c r="D67" s="79" t="e">
        <f t="shared" ref="D67" si="0">IF(C67:C100=0,#N/A,C67:C100)</f>
        <v>#N/A</v>
      </c>
      <c r="E67" s="6"/>
      <c r="F67" s="6"/>
      <c r="G67" s="3"/>
    </row>
    <row r="68" spans="1:7" ht="16.5" x14ac:dyDescent="0.3">
      <c r="A68" s="6"/>
      <c r="B68" s="71">
        <v>9</v>
      </c>
      <c r="C68" s="72">
        <f>'Woche 2'!D15</f>
        <v>0</v>
      </c>
      <c r="D68" s="79" t="e">
        <f t="shared" ref="D68:D72" si="1">IF(C68:C100=0,#N/A,C68:C100)</f>
        <v>#N/A</v>
      </c>
      <c r="E68" s="6"/>
      <c r="F68" s="6"/>
      <c r="G68" s="3"/>
    </row>
    <row r="69" spans="1:7" ht="16.5" x14ac:dyDescent="0.3">
      <c r="A69" s="6"/>
      <c r="B69" s="71">
        <v>10</v>
      </c>
      <c r="C69" s="72">
        <f>'Woche 3'!E15</f>
        <v>0</v>
      </c>
      <c r="D69" s="79" t="e">
        <f t="shared" si="1"/>
        <v>#N/A</v>
      </c>
      <c r="E69" s="74"/>
      <c r="F69" s="6"/>
      <c r="G69" s="3"/>
    </row>
    <row r="70" spans="1:7" ht="16.5" x14ac:dyDescent="0.3">
      <c r="A70" s="7"/>
      <c r="B70" s="71">
        <v>11</v>
      </c>
      <c r="C70" s="72">
        <f>'Woche 2'!F15</f>
        <v>0</v>
      </c>
      <c r="D70" s="79" t="e">
        <f t="shared" si="1"/>
        <v>#N/A</v>
      </c>
      <c r="E70" s="7"/>
      <c r="F70" s="7"/>
    </row>
    <row r="71" spans="1:7" ht="16.5" x14ac:dyDescent="0.3">
      <c r="A71" s="7"/>
      <c r="B71" s="71">
        <v>12</v>
      </c>
      <c r="C71" s="72">
        <f>'Woche 2'!G15</f>
        <v>0</v>
      </c>
      <c r="D71" s="79" t="e">
        <f t="shared" si="1"/>
        <v>#N/A</v>
      </c>
      <c r="E71" s="7"/>
      <c r="F71" s="7"/>
    </row>
    <row r="72" spans="1:7" ht="16.5" x14ac:dyDescent="0.3">
      <c r="A72" s="7"/>
      <c r="B72" s="71">
        <v>13</v>
      </c>
      <c r="C72" s="72">
        <f>'Woche 2'!H15</f>
        <v>0</v>
      </c>
      <c r="D72" s="79" t="e">
        <f t="shared" si="1"/>
        <v>#N/A</v>
      </c>
      <c r="E72" s="7"/>
      <c r="F72" s="7"/>
    </row>
    <row r="73" spans="1:7" ht="16.5" x14ac:dyDescent="0.3">
      <c r="A73" s="7"/>
      <c r="B73" s="71">
        <v>14</v>
      </c>
      <c r="C73" s="72">
        <f>'Woche 2'!I15</f>
        <v>0</v>
      </c>
      <c r="D73" s="79" t="e">
        <f t="shared" ref="D73" si="2">IF(C73:C106=0,#N/A,C73:C106)</f>
        <v>#N/A</v>
      </c>
      <c r="E73" s="7"/>
      <c r="F73" s="7"/>
    </row>
    <row r="74" spans="1:7" ht="16.5" x14ac:dyDescent="0.3">
      <c r="A74" s="7"/>
      <c r="B74" s="71">
        <v>15</v>
      </c>
      <c r="C74" s="72">
        <f>'Woche 3'!C15</f>
        <v>0</v>
      </c>
      <c r="D74" s="79" t="e">
        <f t="shared" ref="D74:D78" si="3">IF(C74:C106=0,#N/A,C74:C106)</f>
        <v>#N/A</v>
      </c>
      <c r="E74" s="7"/>
      <c r="F74" s="7"/>
    </row>
    <row r="75" spans="1:7" ht="16.5" x14ac:dyDescent="0.3">
      <c r="A75" s="7"/>
      <c r="B75" s="71">
        <v>16</v>
      </c>
      <c r="C75" s="72">
        <f>'Woche 3'!D15</f>
        <v>0</v>
      </c>
      <c r="D75" s="79" t="e">
        <f t="shared" si="3"/>
        <v>#N/A</v>
      </c>
      <c r="E75" s="7"/>
      <c r="F75" s="7"/>
    </row>
    <row r="76" spans="1:7" ht="16.5" x14ac:dyDescent="0.3">
      <c r="A76" s="7"/>
      <c r="B76" s="71">
        <v>17</v>
      </c>
      <c r="C76" s="72">
        <f>'Woche 3'!E15</f>
        <v>0</v>
      </c>
      <c r="D76" s="79" t="e">
        <f t="shared" si="3"/>
        <v>#N/A</v>
      </c>
      <c r="E76" s="7"/>
      <c r="F76" s="7"/>
    </row>
    <row r="77" spans="1:7" ht="16.5" x14ac:dyDescent="0.3">
      <c r="A77" s="7"/>
      <c r="B77" s="71">
        <v>18</v>
      </c>
      <c r="C77" s="72">
        <f>'Woche 3'!F15</f>
        <v>0</v>
      </c>
      <c r="D77" s="79" t="e">
        <f t="shared" si="3"/>
        <v>#N/A</v>
      </c>
      <c r="E77" s="7"/>
      <c r="F77" s="7"/>
    </row>
    <row r="78" spans="1:7" ht="16.5" x14ac:dyDescent="0.3">
      <c r="A78" s="7"/>
      <c r="B78" s="71">
        <v>19</v>
      </c>
      <c r="C78" s="72">
        <f>'Woche 3'!G15</f>
        <v>0</v>
      </c>
      <c r="D78" s="79" t="e">
        <f t="shared" si="3"/>
        <v>#N/A</v>
      </c>
      <c r="E78" s="7"/>
      <c r="F78" s="7"/>
    </row>
    <row r="79" spans="1:7" ht="16.5" x14ac:dyDescent="0.3">
      <c r="A79" s="7"/>
      <c r="B79" s="71">
        <v>20</v>
      </c>
      <c r="C79" s="72">
        <f>'Woche 3'!H15</f>
        <v>0</v>
      </c>
      <c r="D79" s="79" t="e">
        <f t="shared" ref="D79" si="4">IF(C79:C112=0,#N/A,C79:C112)</f>
        <v>#N/A</v>
      </c>
      <c r="E79" s="7"/>
      <c r="F79" s="7"/>
    </row>
    <row r="80" spans="1:7" ht="16.5" x14ac:dyDescent="0.3">
      <c r="A80" s="7"/>
      <c r="B80" s="71">
        <v>21</v>
      </c>
      <c r="C80" s="72">
        <f>'Woche 3'!I15</f>
        <v>0</v>
      </c>
      <c r="D80" s="79" t="e">
        <f t="shared" ref="D80:D84" si="5">IF(C80:C112=0,#N/A,C80:C112)</f>
        <v>#N/A</v>
      </c>
      <c r="E80" s="7"/>
      <c r="F80" s="7"/>
    </row>
    <row r="81" spans="1:6" ht="16.5" x14ac:dyDescent="0.3">
      <c r="A81" s="7"/>
      <c r="B81" s="71">
        <v>22</v>
      </c>
      <c r="C81" s="72">
        <f>'Woche 4'!C15</f>
        <v>0</v>
      </c>
      <c r="D81" s="79" t="e">
        <f t="shared" si="5"/>
        <v>#N/A</v>
      </c>
      <c r="E81" s="7"/>
      <c r="F81" s="7"/>
    </row>
    <row r="82" spans="1:6" ht="16.5" x14ac:dyDescent="0.3">
      <c r="A82" s="7"/>
      <c r="B82" s="71">
        <v>23</v>
      </c>
      <c r="C82" s="72">
        <f>'Woche 4'!D15</f>
        <v>0</v>
      </c>
      <c r="D82" s="79" t="e">
        <f t="shared" si="5"/>
        <v>#N/A</v>
      </c>
      <c r="E82" s="7"/>
      <c r="F82" s="7"/>
    </row>
    <row r="83" spans="1:6" ht="16.5" x14ac:dyDescent="0.3">
      <c r="A83" s="7"/>
      <c r="B83" s="71">
        <v>24</v>
      </c>
      <c r="C83" s="72">
        <f>'Woche 4'!E15</f>
        <v>0</v>
      </c>
      <c r="D83" s="79" t="e">
        <f t="shared" si="5"/>
        <v>#N/A</v>
      </c>
      <c r="E83" s="7"/>
      <c r="F83" s="7"/>
    </row>
    <row r="84" spans="1:6" ht="16.5" x14ac:dyDescent="0.3">
      <c r="A84" s="7"/>
      <c r="B84" s="71">
        <v>25</v>
      </c>
      <c r="C84" s="72">
        <f>'Woche 4'!F15</f>
        <v>0</v>
      </c>
      <c r="D84" s="79" t="e">
        <f t="shared" si="5"/>
        <v>#N/A</v>
      </c>
      <c r="E84" s="7"/>
      <c r="F84" s="7"/>
    </row>
    <row r="85" spans="1:6" ht="16.5" x14ac:dyDescent="0.3">
      <c r="A85" s="7"/>
      <c r="B85" s="71">
        <v>26</v>
      </c>
      <c r="C85" s="72">
        <f>'Woche 4'!G15</f>
        <v>0</v>
      </c>
      <c r="D85" s="79" t="e">
        <f t="shared" ref="D85" si="6">IF(C85:C118=0,#N/A,C85:C118)</f>
        <v>#N/A</v>
      </c>
      <c r="E85" s="7"/>
      <c r="F85" s="7"/>
    </row>
    <row r="86" spans="1:6" ht="16.5" x14ac:dyDescent="0.3">
      <c r="A86" s="7"/>
      <c r="B86" s="71">
        <v>27</v>
      </c>
      <c r="C86" s="72">
        <f>'Woche 4'!H15</f>
        <v>0</v>
      </c>
      <c r="D86" s="79" t="e">
        <f t="shared" ref="D86:D90" si="7">IF(C86:C118=0,#N/A,C86:C118)</f>
        <v>#N/A</v>
      </c>
      <c r="E86" s="7"/>
      <c r="F86" s="7"/>
    </row>
    <row r="87" spans="1:6" ht="16.5" x14ac:dyDescent="0.3">
      <c r="A87" s="7"/>
      <c r="B87" s="71">
        <v>28</v>
      </c>
      <c r="C87" s="72">
        <f>'Woche 4'!I15</f>
        <v>0</v>
      </c>
      <c r="D87" s="79" t="e">
        <f t="shared" si="7"/>
        <v>#N/A</v>
      </c>
      <c r="E87" s="7"/>
      <c r="F87" s="7"/>
    </row>
    <row r="88" spans="1:6" ht="16.5" x14ac:dyDescent="0.3">
      <c r="A88" s="7"/>
      <c r="B88" s="71">
        <v>29</v>
      </c>
      <c r="C88" s="72">
        <f>'Woche 5'!C15</f>
        <v>0</v>
      </c>
      <c r="D88" s="79" t="e">
        <f t="shared" si="7"/>
        <v>#N/A</v>
      </c>
      <c r="E88" s="7"/>
      <c r="F88" s="7"/>
    </row>
    <row r="89" spans="1:6" ht="16.5" x14ac:dyDescent="0.3">
      <c r="A89" s="7"/>
      <c r="B89" s="71">
        <v>30</v>
      </c>
      <c r="C89" s="72">
        <f>'Woche 5'!D15</f>
        <v>0</v>
      </c>
      <c r="D89" s="79" t="e">
        <f t="shared" si="7"/>
        <v>#N/A</v>
      </c>
      <c r="E89" s="7"/>
      <c r="F89" s="7"/>
    </row>
    <row r="90" spans="1:6" ht="16.5" x14ac:dyDescent="0.3">
      <c r="A90" s="7"/>
      <c r="B90" s="71">
        <v>31</v>
      </c>
      <c r="C90" s="72">
        <f>'Woche 5'!E15</f>
        <v>0</v>
      </c>
      <c r="D90" s="79" t="e">
        <f t="shared" si="7"/>
        <v>#N/A</v>
      </c>
      <c r="E90" s="7"/>
      <c r="F90" s="7"/>
    </row>
    <row r="91" spans="1:6" ht="16.5" x14ac:dyDescent="0.3">
      <c r="A91" s="7"/>
      <c r="B91" s="71">
        <v>32</v>
      </c>
      <c r="C91" s="72">
        <f>'Woche 5'!F15</f>
        <v>0</v>
      </c>
      <c r="D91" s="79" t="e">
        <f t="shared" ref="D91" si="8">IF(C91:C124=0,#N/A,C91:C124)</f>
        <v>#N/A</v>
      </c>
      <c r="E91" s="7"/>
      <c r="F91" s="7"/>
    </row>
    <row r="92" spans="1:6" ht="16.5" x14ac:dyDescent="0.3">
      <c r="A92" s="7"/>
      <c r="B92" s="71">
        <v>33</v>
      </c>
      <c r="C92" s="72">
        <f>'Woche 5'!G15</f>
        <v>0</v>
      </c>
      <c r="D92" s="79" t="e">
        <f t="shared" ref="D92:D94" si="9">IF(C92:C124=0,#N/A,C92:C124)</f>
        <v>#N/A</v>
      </c>
      <c r="E92" s="7"/>
      <c r="F92" s="7"/>
    </row>
    <row r="93" spans="1:6" ht="16.5" x14ac:dyDescent="0.3">
      <c r="A93" s="7"/>
      <c r="B93" s="71">
        <v>34</v>
      </c>
      <c r="C93" s="72">
        <f>'Woche 5'!H15</f>
        <v>0</v>
      </c>
      <c r="D93" s="79" t="e">
        <f t="shared" si="9"/>
        <v>#N/A</v>
      </c>
      <c r="E93" s="7"/>
      <c r="F93" s="7"/>
    </row>
    <row r="94" spans="1:6" ht="16.5" x14ac:dyDescent="0.3">
      <c r="A94" s="7"/>
      <c r="B94" s="71">
        <v>35</v>
      </c>
      <c r="C94" s="72">
        <f>'Woche 5'!I15</f>
        <v>0</v>
      </c>
      <c r="D94" s="79" t="e">
        <f t="shared" si="9"/>
        <v>#N/A</v>
      </c>
      <c r="E94" s="7"/>
      <c r="F94" s="7"/>
    </row>
    <row r="95" spans="1:6" ht="16.5" x14ac:dyDescent="0.3">
      <c r="A95" s="7"/>
      <c r="B95" s="71">
        <v>36</v>
      </c>
      <c r="C95" s="72">
        <f>'Woche 6'!C15</f>
        <v>0</v>
      </c>
      <c r="D95" s="79" t="e">
        <f>IF(C95:C129=0,#N/A,C95:C129)</f>
        <v>#N/A</v>
      </c>
      <c r="E95" s="7"/>
      <c r="F95" s="7"/>
    </row>
    <row r="96" spans="1:6" ht="16.5" x14ac:dyDescent="0.3">
      <c r="B96" s="71">
        <v>37</v>
      </c>
      <c r="C96" s="72">
        <f>'Woche 6'!D15</f>
        <v>0</v>
      </c>
      <c r="D96" s="79" t="e">
        <f>IF(C96:C129=0,#N/A,C96:C129)</f>
        <v>#N/A</v>
      </c>
    </row>
    <row r="97" spans="2:4" ht="16.5" x14ac:dyDescent="0.3">
      <c r="B97" s="71">
        <v>38</v>
      </c>
      <c r="C97" s="72">
        <f>'Woche 6'!E15</f>
        <v>0</v>
      </c>
      <c r="D97" s="79" t="e">
        <f>IF(C97:C129=0,#N/A,C97:C129)</f>
        <v>#N/A</v>
      </c>
    </row>
    <row r="98" spans="2:4" ht="16.5" x14ac:dyDescent="0.3">
      <c r="B98" s="71">
        <v>39</v>
      </c>
      <c r="C98" s="72">
        <f>'Woche 6'!F15</f>
        <v>0</v>
      </c>
      <c r="D98" s="79" t="e">
        <f>IF(C98:C130=0,#N/A,C98:C130)</f>
        <v>#N/A</v>
      </c>
    </row>
    <row r="99" spans="2:4" ht="16.5" x14ac:dyDescent="0.3">
      <c r="B99" s="71">
        <v>40</v>
      </c>
      <c r="C99" s="72">
        <f>'Woche 6'!G15</f>
        <v>0</v>
      </c>
      <c r="D99" s="79" t="e">
        <f>IF(C99:C131=0,#N/A,C99:C131)</f>
        <v>#N/A</v>
      </c>
    </row>
    <row r="100" spans="2:4" ht="16.5" x14ac:dyDescent="0.3">
      <c r="B100" s="71">
        <v>41</v>
      </c>
      <c r="C100" s="72">
        <f>'Woche 6'!H15</f>
        <v>0</v>
      </c>
      <c r="D100" s="79" t="e">
        <f>IF(C100:C132=0,#N/A,C100:C132)</f>
        <v>#N/A</v>
      </c>
    </row>
    <row r="101" spans="2:4" ht="16.5" x14ac:dyDescent="0.3">
      <c r="B101" s="71">
        <v>42</v>
      </c>
      <c r="C101" s="72">
        <f>'Woche 6'!I15</f>
        <v>0</v>
      </c>
      <c r="D101" s="79" t="e">
        <f>IF(C101:C133=0,#N/A,C101:C133)</f>
        <v>#N/A</v>
      </c>
    </row>
    <row r="102" spans="2:4" ht="16.5" x14ac:dyDescent="0.3">
      <c r="B102" s="71">
        <v>43</v>
      </c>
      <c r="C102" s="72">
        <f>'Woche 7'!C15</f>
        <v>0</v>
      </c>
      <c r="D102" s="79" t="e">
        <f t="shared" ref="D102" si="10">IF(C102:C135=0,#N/A,C102:C135)</f>
        <v>#N/A</v>
      </c>
    </row>
    <row r="103" spans="2:4" ht="16.5" x14ac:dyDescent="0.3">
      <c r="B103" s="71">
        <v>44</v>
      </c>
      <c r="C103" s="72">
        <f>'Woche 7'!D15</f>
        <v>0</v>
      </c>
      <c r="D103" s="79" t="e">
        <f t="shared" ref="D103:D107" si="11">IF(C103:C135=0,#N/A,C103:C135)</f>
        <v>#N/A</v>
      </c>
    </row>
    <row r="104" spans="2:4" ht="16.5" x14ac:dyDescent="0.3">
      <c r="B104" s="71">
        <v>45</v>
      </c>
      <c r="C104" s="72">
        <f>'Woche 7'!E15</f>
        <v>0</v>
      </c>
      <c r="D104" s="79" t="e">
        <f t="shared" si="11"/>
        <v>#N/A</v>
      </c>
    </row>
    <row r="105" spans="2:4" ht="16.5" x14ac:dyDescent="0.3">
      <c r="B105" s="71">
        <v>46</v>
      </c>
      <c r="C105" s="72">
        <f>'Woche 7'!F15</f>
        <v>0</v>
      </c>
      <c r="D105" s="79" t="e">
        <f t="shared" si="11"/>
        <v>#N/A</v>
      </c>
    </row>
    <row r="106" spans="2:4" ht="16.5" x14ac:dyDescent="0.3">
      <c r="B106" s="71">
        <v>47</v>
      </c>
      <c r="C106" s="72">
        <f>'Woche 7'!G15</f>
        <v>0</v>
      </c>
      <c r="D106" s="79" t="e">
        <f t="shared" si="11"/>
        <v>#N/A</v>
      </c>
    </row>
    <row r="107" spans="2:4" ht="16.5" x14ac:dyDescent="0.3">
      <c r="B107" s="71">
        <v>48</v>
      </c>
      <c r="C107" s="72">
        <f>'Woche 7'!H15</f>
        <v>0</v>
      </c>
      <c r="D107" s="79" t="e">
        <f t="shared" si="11"/>
        <v>#N/A</v>
      </c>
    </row>
    <row r="108" spans="2:4" ht="16.5" x14ac:dyDescent="0.3">
      <c r="B108" s="71">
        <v>49</v>
      </c>
      <c r="C108" s="72">
        <f>'Woche 7'!I15</f>
        <v>0</v>
      </c>
      <c r="D108" s="79" t="e">
        <f t="shared" ref="D108" si="12">IF(C108:C141=0,#N/A,C108:C141)</f>
        <v>#N/A</v>
      </c>
    </row>
    <row r="109" spans="2:4" ht="16.5" x14ac:dyDescent="0.3">
      <c r="B109" s="71">
        <v>50</v>
      </c>
      <c r="C109" s="72">
        <f>'Woche 8'!C15</f>
        <v>0</v>
      </c>
      <c r="D109" s="79" t="e">
        <f t="shared" ref="D109:D113" si="13">IF(C109:C141=0,#N/A,C109:C141)</f>
        <v>#N/A</v>
      </c>
    </row>
    <row r="110" spans="2:4" ht="16.5" x14ac:dyDescent="0.3">
      <c r="B110" s="71">
        <v>51</v>
      </c>
      <c r="C110" s="72">
        <f>'Woche 8'!D15</f>
        <v>0</v>
      </c>
      <c r="D110" s="79" t="e">
        <f t="shared" si="13"/>
        <v>#N/A</v>
      </c>
    </row>
    <row r="111" spans="2:4" ht="16.5" x14ac:dyDescent="0.3">
      <c r="B111" s="71">
        <v>52</v>
      </c>
      <c r="C111" s="72">
        <f>'Woche 8'!E15</f>
        <v>0</v>
      </c>
      <c r="D111" s="79" t="e">
        <f t="shared" si="13"/>
        <v>#N/A</v>
      </c>
    </row>
    <row r="112" spans="2:4" ht="16.5" x14ac:dyDescent="0.3">
      <c r="B112" s="71">
        <v>53</v>
      </c>
      <c r="C112" s="72">
        <f>'Woche 8'!F15</f>
        <v>0</v>
      </c>
      <c r="D112" s="79" t="e">
        <f t="shared" si="13"/>
        <v>#N/A</v>
      </c>
    </row>
    <row r="113" spans="2:4" ht="16.5" x14ac:dyDescent="0.3">
      <c r="B113" s="71">
        <v>54</v>
      </c>
      <c r="C113" s="72">
        <f>'Woche 8'!G15</f>
        <v>0</v>
      </c>
      <c r="D113" s="79" t="e">
        <f t="shared" si="13"/>
        <v>#N/A</v>
      </c>
    </row>
    <row r="114" spans="2:4" ht="16.5" x14ac:dyDescent="0.3">
      <c r="B114" s="71">
        <v>55</v>
      </c>
      <c r="C114" s="72">
        <f>'Woche 8'!H15</f>
        <v>0</v>
      </c>
      <c r="D114" s="79" t="e">
        <f t="shared" ref="D114" si="14">IF(C114:C147=0,#N/A,C114:C147)</f>
        <v>#N/A</v>
      </c>
    </row>
    <row r="115" spans="2:4" ht="16.5" x14ac:dyDescent="0.3">
      <c r="B115" s="71">
        <v>56</v>
      </c>
      <c r="C115" s="72">
        <f>'Woche 8'!I15</f>
        <v>0</v>
      </c>
      <c r="D115" s="79" t="e">
        <f t="shared" ref="D115:D119" si="15">IF(C115:C147=0,#N/A,C115:C147)</f>
        <v>#N/A</v>
      </c>
    </row>
    <row r="116" spans="2:4" ht="16.5" x14ac:dyDescent="0.3">
      <c r="B116" s="71">
        <v>57</v>
      </c>
      <c r="C116" s="72">
        <f>'Woche 9'!C15</f>
        <v>0</v>
      </c>
      <c r="D116" s="79" t="e">
        <f t="shared" si="15"/>
        <v>#N/A</v>
      </c>
    </row>
    <row r="117" spans="2:4" ht="16.5" x14ac:dyDescent="0.3">
      <c r="B117" s="71">
        <v>58</v>
      </c>
      <c r="C117" s="72">
        <f>'Woche 9'!D15</f>
        <v>0</v>
      </c>
      <c r="D117" s="79" t="e">
        <f t="shared" si="15"/>
        <v>#N/A</v>
      </c>
    </row>
    <row r="118" spans="2:4" ht="16.5" x14ac:dyDescent="0.3">
      <c r="B118" s="71">
        <v>59</v>
      </c>
      <c r="C118" s="72">
        <f>'Woche 9'!E15</f>
        <v>0</v>
      </c>
      <c r="D118" s="79" t="e">
        <f t="shared" si="15"/>
        <v>#N/A</v>
      </c>
    </row>
    <row r="119" spans="2:4" ht="16.5" x14ac:dyDescent="0.3">
      <c r="B119" s="71">
        <v>60</v>
      </c>
      <c r="C119" s="72">
        <f>'Woche 9'!F15</f>
        <v>0</v>
      </c>
      <c r="D119" s="79" t="e">
        <f t="shared" si="15"/>
        <v>#N/A</v>
      </c>
    </row>
    <row r="120" spans="2:4" ht="16.5" x14ac:dyDescent="0.3">
      <c r="B120" s="71">
        <v>61</v>
      </c>
      <c r="C120" s="72">
        <f>'Woche 9'!G15</f>
        <v>0</v>
      </c>
      <c r="D120" s="79" t="e">
        <f t="shared" ref="D120" si="16">IF(C120:C153=0,#N/A,C120:C153)</f>
        <v>#N/A</v>
      </c>
    </row>
    <row r="121" spans="2:4" ht="16.5" x14ac:dyDescent="0.3">
      <c r="B121" s="71">
        <v>62</v>
      </c>
      <c r="C121" s="72">
        <f>'Woche 9'!H15</f>
        <v>0</v>
      </c>
      <c r="D121" s="79" t="e">
        <f t="shared" ref="D121:D125" si="17">IF(C121:C153=0,#N/A,C121:C153)</f>
        <v>#N/A</v>
      </c>
    </row>
    <row r="122" spans="2:4" ht="16.5" x14ac:dyDescent="0.3">
      <c r="B122" s="71">
        <v>63</v>
      </c>
      <c r="C122" s="72">
        <f>'Woche 9'!I15</f>
        <v>0</v>
      </c>
      <c r="D122" s="79" t="e">
        <f t="shared" si="17"/>
        <v>#N/A</v>
      </c>
    </row>
    <row r="123" spans="2:4" ht="16.5" x14ac:dyDescent="0.3">
      <c r="B123" s="71">
        <v>64</v>
      </c>
      <c r="C123" s="72">
        <f>'Woche 10'!C15</f>
        <v>0</v>
      </c>
      <c r="D123" s="79" t="e">
        <f t="shared" si="17"/>
        <v>#N/A</v>
      </c>
    </row>
    <row r="124" spans="2:4" ht="16.5" x14ac:dyDescent="0.3">
      <c r="B124" s="71">
        <v>65</v>
      </c>
      <c r="C124" s="72">
        <f>'Woche 10'!D15</f>
        <v>0</v>
      </c>
      <c r="D124" s="79" t="e">
        <f t="shared" si="17"/>
        <v>#N/A</v>
      </c>
    </row>
    <row r="125" spans="2:4" ht="16.5" x14ac:dyDescent="0.3">
      <c r="B125" s="71">
        <v>66</v>
      </c>
      <c r="C125" s="72">
        <f>'Woche 10'!E15</f>
        <v>0</v>
      </c>
      <c r="D125" s="79" t="e">
        <f t="shared" si="17"/>
        <v>#N/A</v>
      </c>
    </row>
    <row r="126" spans="2:4" ht="16.5" x14ac:dyDescent="0.3">
      <c r="B126" s="71">
        <v>67</v>
      </c>
      <c r="C126" s="72">
        <f>'Woche 10'!F15</f>
        <v>0</v>
      </c>
      <c r="D126" s="79" t="e">
        <f t="shared" ref="D126" si="18">IF(C126:C159=0,#N/A,C126:C159)</f>
        <v>#N/A</v>
      </c>
    </row>
    <row r="127" spans="2:4" ht="16.5" x14ac:dyDescent="0.3">
      <c r="B127" s="71">
        <v>68</v>
      </c>
      <c r="C127" s="72">
        <f>'Woche 10'!G15</f>
        <v>0</v>
      </c>
      <c r="D127" s="79" t="e">
        <f t="shared" ref="D127:D129" si="19">IF(C127:C159=0,#N/A,C127:C159)</f>
        <v>#N/A</v>
      </c>
    </row>
    <row r="128" spans="2:4" ht="16.5" x14ac:dyDescent="0.3">
      <c r="B128" s="71">
        <v>69</v>
      </c>
      <c r="C128" s="72">
        <f>'Woche 10'!H15</f>
        <v>0</v>
      </c>
      <c r="D128" s="79" t="e">
        <f t="shared" si="19"/>
        <v>#N/A</v>
      </c>
    </row>
    <row r="129" spans="2:4" ht="16.5" x14ac:dyDescent="0.3">
      <c r="B129" s="75">
        <v>70</v>
      </c>
      <c r="C129" s="76">
        <f>'Woche 10'!I15</f>
        <v>0</v>
      </c>
      <c r="D129" s="80" t="e">
        <f t="shared" si="19"/>
        <v>#N/A</v>
      </c>
    </row>
  </sheetData>
  <protectedRanges>
    <protectedRange algorithmName="SHA-512" hashValue="HWVpOWUmGrV1fT659oKi13baXsgiaHe1jbYC+pE7iSNWnbBwlnwps1nEcodiE7ea+QWgHmb2Ybw9bONXsPVOMQ==" saltValue="vBAo0egbFOn/oH6cCJQcMQ==" spinCount="100000" sqref="A1:F8 G1" name="Bereich1_1"/>
  </protectedRange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34972-BB50-466F-A92B-23CDFE79D808}">
  <sheetPr codeName="Tabelle2">
    <pageSetUpPr fitToPage="1"/>
  </sheetPr>
  <dimension ref="A1:K39"/>
  <sheetViews>
    <sheetView zoomScaleNormal="100" workbookViewId="0">
      <selection activeCell="A11" sqref="A11"/>
    </sheetView>
  </sheetViews>
  <sheetFormatPr baseColWidth="10" defaultRowHeight="16.5" x14ac:dyDescent="0.3"/>
  <cols>
    <col min="1" max="1" width="13.28515625" style="7" customWidth="1"/>
    <col min="2" max="2" width="27.85546875" style="7" customWidth="1"/>
    <col min="3" max="9" width="20.140625" style="7" customWidth="1"/>
    <col min="10" max="11" width="30" style="7" customWidth="1"/>
    <col min="12" max="13" width="11.42578125" style="7"/>
    <col min="14" max="14" width="11.42578125" style="7" customWidth="1"/>
    <col min="15" max="16384" width="11.42578125" style="7"/>
  </cols>
  <sheetData>
    <row r="1" spans="1:11" ht="17.25" thickTop="1" x14ac:dyDescent="0.3">
      <c r="A1" s="21"/>
      <c r="B1" s="22"/>
      <c r="C1" s="22"/>
      <c r="D1" s="22"/>
      <c r="E1" s="23"/>
      <c r="F1" s="6"/>
      <c r="G1" s="6"/>
    </row>
    <row r="2" spans="1:11" x14ac:dyDescent="0.3">
      <c r="A2" s="24"/>
      <c r="B2" s="25"/>
      <c r="C2" s="26" t="s">
        <v>52</v>
      </c>
      <c r="D2" s="25"/>
      <c r="E2" s="27"/>
      <c r="F2" s="6"/>
      <c r="G2" s="8" t="s">
        <v>50</v>
      </c>
      <c r="H2" s="9"/>
      <c r="I2" s="9"/>
      <c r="J2" s="9"/>
      <c r="K2" s="9"/>
    </row>
    <row r="3" spans="1:11" x14ac:dyDescent="0.3">
      <c r="A3" s="24"/>
      <c r="B3" s="25"/>
      <c r="C3" s="28" t="s">
        <v>53</v>
      </c>
      <c r="D3" s="25"/>
      <c r="E3" s="27"/>
      <c r="F3" s="6"/>
      <c r="G3" s="10" t="s">
        <v>1</v>
      </c>
      <c r="H3" s="11"/>
    </row>
    <row r="4" spans="1:11" x14ac:dyDescent="0.3">
      <c r="A4" s="24"/>
      <c r="B4" s="25"/>
      <c r="C4" s="28" t="s">
        <v>54</v>
      </c>
      <c r="D4" s="25"/>
      <c r="E4" s="27"/>
      <c r="F4" s="6"/>
      <c r="G4" s="10" t="s">
        <v>2</v>
      </c>
      <c r="H4" s="11"/>
    </row>
    <row r="5" spans="1:11" x14ac:dyDescent="0.3">
      <c r="A5" s="24"/>
      <c r="B5" s="25"/>
      <c r="C5" s="29" t="s">
        <v>55</v>
      </c>
      <c r="D5" s="25"/>
      <c r="E5" s="27"/>
      <c r="F5" s="6"/>
      <c r="G5" s="10" t="s">
        <v>3</v>
      </c>
      <c r="H5" s="11"/>
    </row>
    <row r="6" spans="1:11" x14ac:dyDescent="0.3">
      <c r="A6" s="24"/>
      <c r="B6" s="25"/>
      <c r="C6" s="25"/>
      <c r="D6" s="25"/>
      <c r="E6" s="27"/>
      <c r="F6" s="6"/>
      <c r="G6" s="10" t="s">
        <v>4</v>
      </c>
      <c r="H6" s="11"/>
    </row>
    <row r="7" spans="1:11" ht="17.25" thickBot="1" x14ac:dyDescent="0.35">
      <c r="A7" s="30"/>
      <c r="B7" s="31"/>
      <c r="C7" s="31"/>
      <c r="D7" s="31"/>
      <c r="E7" s="32"/>
      <c r="F7" s="6"/>
      <c r="G7" s="10" t="s">
        <v>5</v>
      </c>
      <c r="H7" s="11"/>
    </row>
    <row r="8" spans="1:11" ht="17.25" thickTop="1" x14ac:dyDescent="0.3">
      <c r="A8"/>
      <c r="B8"/>
      <c r="C8"/>
      <c r="D8"/>
      <c r="E8"/>
      <c r="F8" s="6"/>
      <c r="G8" s="10" t="s">
        <v>6</v>
      </c>
      <c r="H8" s="11"/>
    </row>
    <row r="9" spans="1:11" x14ac:dyDescent="0.3">
      <c r="F9" s="6"/>
    </row>
    <row r="11" spans="1:11" ht="30" x14ac:dyDescent="0.55000000000000004">
      <c r="A11" s="40" t="s">
        <v>18</v>
      </c>
      <c r="B11" s="9"/>
      <c r="C11" s="9"/>
      <c r="D11" s="9"/>
      <c r="E11" s="40"/>
      <c r="F11" s="40"/>
      <c r="G11" s="9"/>
      <c r="H11" s="9"/>
      <c r="I11" s="9"/>
      <c r="J11" s="9"/>
      <c r="K11" s="9"/>
    </row>
    <row r="13" spans="1:11" ht="17.25" thickBot="1" x14ac:dyDescent="0.35">
      <c r="A13" s="12"/>
      <c r="B13" s="64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20.100000000000001" customHeight="1" thickTop="1" x14ac:dyDescent="0.4">
      <c r="A14" s="63"/>
      <c r="B14" s="65" t="s">
        <v>0</v>
      </c>
      <c r="C14" s="38" t="s">
        <v>7</v>
      </c>
      <c r="D14" s="38" t="s">
        <v>8</v>
      </c>
      <c r="E14" s="38" t="s">
        <v>9</v>
      </c>
      <c r="F14" s="38" t="s">
        <v>10</v>
      </c>
      <c r="G14" s="38" t="s">
        <v>11</v>
      </c>
      <c r="H14" s="38" t="s">
        <v>12</v>
      </c>
      <c r="I14" s="38" t="s">
        <v>13</v>
      </c>
      <c r="J14" s="39" t="s">
        <v>58</v>
      </c>
      <c r="K14" s="39" t="s">
        <v>63</v>
      </c>
    </row>
    <row r="15" spans="1:11" ht="20.100000000000001" customHeight="1" x14ac:dyDescent="0.3">
      <c r="A15" s="14" t="s">
        <v>47</v>
      </c>
      <c r="B15" s="54" t="s">
        <v>59</v>
      </c>
      <c r="C15" s="11"/>
      <c r="D15" s="11"/>
      <c r="E15" s="11"/>
      <c r="F15" s="11"/>
      <c r="G15" s="11"/>
      <c r="H15" s="11"/>
      <c r="I15" s="11"/>
      <c r="J15" s="35" t="e">
        <f>AVERAGE(C15,D15,E15,F15,G15,H15,I15)</f>
        <v>#DIV/0!</v>
      </c>
      <c r="K15" s="46" t="s">
        <v>31</v>
      </c>
    </row>
    <row r="16" spans="1:11" ht="20.100000000000001" customHeight="1" x14ac:dyDescent="0.3">
      <c r="A16" s="15"/>
      <c r="B16" s="54" t="s">
        <v>60</v>
      </c>
      <c r="C16" s="11"/>
      <c r="D16" s="11"/>
      <c r="E16" s="11"/>
      <c r="F16" s="11"/>
      <c r="G16" s="11"/>
      <c r="H16" s="11"/>
      <c r="I16" s="11"/>
      <c r="J16" s="35" t="e">
        <f t="shared" ref="J16:J22" si="0">AVERAGE(C16:I16)</f>
        <v>#DIV/0!</v>
      </c>
      <c r="K16" s="46" t="e">
        <f>J16/J15*100</f>
        <v>#DIV/0!</v>
      </c>
    </row>
    <row r="17" spans="1:11" ht="20.100000000000001" customHeight="1" thickBot="1" x14ac:dyDescent="0.35">
      <c r="A17" s="16"/>
      <c r="B17" s="55" t="s">
        <v>78</v>
      </c>
      <c r="C17" s="17"/>
      <c r="D17" s="17"/>
      <c r="E17" s="17"/>
      <c r="F17" s="17"/>
      <c r="G17" s="17"/>
      <c r="H17" s="17"/>
      <c r="I17" s="17"/>
      <c r="J17" s="41" t="e">
        <f t="shared" si="0"/>
        <v>#DIV/0!</v>
      </c>
      <c r="K17" s="47" t="e">
        <f>(J17/J15)*100</f>
        <v>#DIV/0!</v>
      </c>
    </row>
    <row r="18" spans="1:11" ht="20.100000000000001" customHeight="1" thickTop="1" x14ac:dyDescent="0.3">
      <c r="A18" s="14" t="s">
        <v>14</v>
      </c>
      <c r="B18" s="54" t="s">
        <v>65</v>
      </c>
      <c r="C18" s="11"/>
      <c r="D18" s="11"/>
      <c r="E18" s="11"/>
      <c r="F18" s="11"/>
      <c r="G18" s="11"/>
      <c r="H18" s="11"/>
      <c r="I18" s="11"/>
      <c r="J18" s="42" t="e">
        <f t="shared" si="0"/>
        <v>#DIV/0!</v>
      </c>
      <c r="K18" s="46" t="e">
        <f>J18/J15</f>
        <v>#DIV/0!</v>
      </c>
    </row>
    <row r="19" spans="1:11" ht="20.100000000000001" customHeight="1" x14ac:dyDescent="0.3">
      <c r="A19" s="15"/>
      <c r="B19" s="54" t="s">
        <v>64</v>
      </c>
      <c r="C19" s="11"/>
      <c r="D19" s="11"/>
      <c r="E19" s="11"/>
      <c r="F19" s="11"/>
      <c r="G19" s="11"/>
      <c r="H19" s="11"/>
      <c r="I19" s="11"/>
      <c r="J19" s="35" t="e">
        <f t="shared" si="0"/>
        <v>#DIV/0!</v>
      </c>
      <c r="K19" s="46" t="e">
        <f>J19/J16</f>
        <v>#DIV/0!</v>
      </c>
    </row>
    <row r="20" spans="1:11" ht="20.100000000000001" customHeight="1" x14ac:dyDescent="0.3">
      <c r="A20" s="15"/>
      <c r="B20" s="54" t="s">
        <v>66</v>
      </c>
      <c r="C20" s="11"/>
      <c r="D20" s="11"/>
      <c r="E20" s="11"/>
      <c r="F20" s="11"/>
      <c r="G20" s="11"/>
      <c r="H20" s="11"/>
      <c r="I20" s="11"/>
      <c r="J20" s="35" t="e">
        <f t="shared" si="0"/>
        <v>#DIV/0!</v>
      </c>
      <c r="K20" s="46" t="e">
        <f>J20/J15</f>
        <v>#DIV/0!</v>
      </c>
    </row>
    <row r="21" spans="1:11" ht="20.100000000000001" customHeight="1" x14ac:dyDescent="0.3">
      <c r="A21" s="15"/>
      <c r="B21" s="55" t="s">
        <v>67</v>
      </c>
      <c r="C21" s="17"/>
      <c r="D21" s="17"/>
      <c r="E21" s="17"/>
      <c r="F21" s="17"/>
      <c r="G21" s="17"/>
      <c r="H21" s="17"/>
      <c r="I21" s="17"/>
      <c r="J21" s="41" t="e">
        <f t="shared" si="0"/>
        <v>#DIV/0!</v>
      </c>
      <c r="K21" s="47" t="e">
        <f>J21/J15</f>
        <v>#DIV/0!</v>
      </c>
    </row>
    <row r="22" spans="1:11" ht="20.100000000000001" customHeight="1" x14ac:dyDescent="0.3">
      <c r="A22" s="14" t="s">
        <v>15</v>
      </c>
      <c r="B22" s="54" t="s">
        <v>16</v>
      </c>
      <c r="C22" s="11"/>
      <c r="D22" s="11"/>
      <c r="E22" s="11"/>
      <c r="F22" s="11"/>
      <c r="G22" s="11"/>
      <c r="H22" s="11"/>
      <c r="I22" s="11"/>
      <c r="J22" s="35" t="e">
        <f t="shared" si="0"/>
        <v>#DIV/0!</v>
      </c>
      <c r="K22" s="59" t="s">
        <v>31</v>
      </c>
    </row>
    <row r="23" spans="1:11" ht="20.100000000000001" customHeight="1" x14ac:dyDescent="0.3">
      <c r="A23" s="15"/>
      <c r="B23" s="54" t="s">
        <v>17</v>
      </c>
      <c r="C23" s="11"/>
      <c r="D23" s="11"/>
      <c r="E23" s="11"/>
      <c r="F23" s="11"/>
      <c r="G23" s="11"/>
      <c r="H23" s="11"/>
      <c r="I23" s="11"/>
      <c r="J23" s="43" t="s">
        <v>31</v>
      </c>
      <c r="K23" s="60" t="s">
        <v>31</v>
      </c>
    </row>
    <row r="24" spans="1:11" ht="20.100000000000001" customHeight="1" thickBot="1" x14ac:dyDescent="0.35">
      <c r="A24" s="15"/>
      <c r="B24" s="54" t="s">
        <v>48</v>
      </c>
      <c r="C24" s="11"/>
      <c r="D24" s="11"/>
      <c r="E24" s="11"/>
      <c r="F24" s="11"/>
      <c r="G24" s="11"/>
      <c r="H24" s="11"/>
      <c r="I24" s="11"/>
      <c r="J24" s="35" t="e">
        <f>AVERAGE(C24,D24,E24,F24,G24,H24,I24)</f>
        <v>#DIV/0!</v>
      </c>
      <c r="K24" s="60" t="s">
        <v>31</v>
      </c>
    </row>
    <row r="25" spans="1:11" ht="20.100000000000001" customHeight="1" thickTop="1" x14ac:dyDescent="0.3">
      <c r="A25" s="13"/>
      <c r="B25" s="56" t="s">
        <v>51</v>
      </c>
      <c r="C25" s="34"/>
      <c r="D25" s="33"/>
      <c r="E25" s="33"/>
      <c r="F25" s="33"/>
      <c r="G25" s="33"/>
      <c r="H25" s="33"/>
      <c r="I25" s="33"/>
      <c r="J25" s="36" t="s">
        <v>31</v>
      </c>
      <c r="K25" s="61" t="s">
        <v>31</v>
      </c>
    </row>
    <row r="26" spans="1:11" ht="20.100000000000001" customHeight="1" thickBot="1" x14ac:dyDescent="0.35">
      <c r="A26" s="18"/>
      <c r="B26" s="57" t="s">
        <v>45</v>
      </c>
      <c r="C26" s="19">
        <v>1</v>
      </c>
      <c r="D26" s="19">
        <v>2</v>
      </c>
      <c r="E26" s="19">
        <v>3</v>
      </c>
      <c r="F26" s="19">
        <v>4</v>
      </c>
      <c r="G26" s="19">
        <v>5</v>
      </c>
      <c r="H26" s="19">
        <v>6</v>
      </c>
      <c r="I26" s="19">
        <v>7</v>
      </c>
      <c r="J26" s="19" t="s">
        <v>31</v>
      </c>
      <c r="K26" s="62" t="s">
        <v>31</v>
      </c>
    </row>
    <row r="27" spans="1:11" ht="17.25" thickTop="1" x14ac:dyDescent="0.3">
      <c r="I27" s="58"/>
      <c r="J27" s="58"/>
      <c r="K27" s="58"/>
    </row>
    <row r="28" spans="1:11" ht="20.100000000000001" customHeight="1" x14ac:dyDescent="0.3">
      <c r="A28" s="88" t="s">
        <v>83</v>
      </c>
      <c r="B28" s="51"/>
      <c r="C28" s="89"/>
      <c r="E28" s="88" t="s">
        <v>61</v>
      </c>
      <c r="F28" s="51"/>
      <c r="G28" s="89"/>
    </row>
    <row r="29" spans="1:11" ht="20.100000000000001" customHeight="1" x14ac:dyDescent="0.3">
      <c r="A29" s="90" t="s">
        <v>84</v>
      </c>
      <c r="B29" s="87"/>
      <c r="C29" s="52" t="s">
        <v>32</v>
      </c>
      <c r="E29" s="90" t="s">
        <v>25</v>
      </c>
      <c r="F29" s="87"/>
      <c r="G29" s="49"/>
    </row>
    <row r="30" spans="1:11" ht="20.100000000000001" customHeight="1" x14ac:dyDescent="0.3">
      <c r="A30" s="90" t="s">
        <v>85</v>
      </c>
      <c r="B30" s="87"/>
      <c r="C30" s="52" t="s">
        <v>32</v>
      </c>
      <c r="E30" s="90" t="s">
        <v>75</v>
      </c>
      <c r="F30" s="87"/>
      <c r="G30" s="44" t="s">
        <v>32</v>
      </c>
    </row>
    <row r="31" spans="1:11" ht="20.100000000000001" customHeight="1" x14ac:dyDescent="0.3">
      <c r="A31" s="90" t="s">
        <v>86</v>
      </c>
      <c r="B31" s="87"/>
      <c r="C31" s="52" t="s">
        <v>32</v>
      </c>
      <c r="E31" s="94" t="s">
        <v>88</v>
      </c>
      <c r="F31" s="87"/>
      <c r="G31" s="44" t="s">
        <v>32</v>
      </c>
    </row>
    <row r="32" spans="1:11" ht="20.100000000000001" customHeight="1" x14ac:dyDescent="0.3">
      <c r="A32" s="91" t="s">
        <v>62</v>
      </c>
      <c r="B32" s="86"/>
      <c r="C32" s="92"/>
      <c r="E32" s="90" t="s">
        <v>49</v>
      </c>
      <c r="F32" s="87"/>
      <c r="G32" s="48" t="e">
        <f>J18-J24</f>
        <v>#DIV/0!</v>
      </c>
    </row>
    <row r="33" spans="1:11" ht="20.100000000000001" customHeight="1" x14ac:dyDescent="0.3">
      <c r="A33" s="90" t="s">
        <v>91</v>
      </c>
      <c r="B33" s="87"/>
      <c r="C33" s="52" t="s">
        <v>32</v>
      </c>
      <c r="E33" s="90" t="s">
        <v>87</v>
      </c>
      <c r="F33" s="87"/>
      <c r="G33" s="44" t="s">
        <v>32</v>
      </c>
    </row>
    <row r="34" spans="1:11" ht="20.100000000000001" customHeight="1" x14ac:dyDescent="0.3">
      <c r="A34" s="90" t="s">
        <v>73</v>
      </c>
      <c r="B34" s="87"/>
      <c r="C34" s="52" t="s">
        <v>32</v>
      </c>
      <c r="E34" s="93" t="s">
        <v>92</v>
      </c>
      <c r="F34" s="50"/>
      <c r="G34" s="45" t="s">
        <v>32</v>
      </c>
    </row>
    <row r="35" spans="1:11" ht="20.100000000000001" customHeight="1" x14ac:dyDescent="0.3">
      <c r="A35" s="93" t="s">
        <v>74</v>
      </c>
      <c r="B35" s="50"/>
      <c r="C35" s="53" t="s">
        <v>32</v>
      </c>
      <c r="I35" s="58"/>
      <c r="J35" s="58"/>
      <c r="K35" s="58"/>
    </row>
    <row r="37" spans="1:11" x14ac:dyDescent="0.3">
      <c r="A37" s="8" t="s">
        <v>90</v>
      </c>
      <c r="B37" s="8"/>
      <c r="C37" s="8"/>
      <c r="D37" s="8"/>
      <c r="E37" s="8"/>
      <c r="F37" s="8"/>
      <c r="G37" s="8"/>
      <c r="H37" s="8"/>
      <c r="I37" s="8"/>
      <c r="J37" s="9"/>
      <c r="K37" s="9"/>
    </row>
    <row r="38" spans="1:11" x14ac:dyDescent="0.3">
      <c r="A38" s="20" t="s">
        <v>26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1:11" x14ac:dyDescent="0.3">
      <c r="A39" s="7" t="s">
        <v>30</v>
      </c>
    </row>
  </sheetData>
  <protectedRanges>
    <protectedRange algorithmName="SHA-512" hashValue="HWVpOWUmGrV1fT659oKi13baXsgiaHe1jbYC+pE7iSNWnbBwlnwps1nEcodiE7ea+QWgHmb2Ybw9bONXsPVOMQ==" saltValue="vBAo0egbFOn/oH6cCJQcMQ==" spinCount="100000" sqref="A1:F8 G1" name="Bereich1"/>
  </protectedRanges>
  <printOptions gridLines="1"/>
  <pageMargins left="0.7" right="0.7" top="0.78740157499999996" bottom="0.78740157499999996" header="0.3" footer="0.3"/>
  <pageSetup paperSize="9" scale="61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50325-8D56-4FAF-8A5A-CE09A9696F58}">
  <sheetPr codeName="Tabelle3"/>
  <dimension ref="A1:K39"/>
  <sheetViews>
    <sheetView workbookViewId="0">
      <selection activeCell="A11" sqref="A11"/>
    </sheetView>
  </sheetViews>
  <sheetFormatPr baseColWidth="10" defaultRowHeight="16.5" x14ac:dyDescent="0.3"/>
  <cols>
    <col min="1" max="1" width="13.28515625" style="7" customWidth="1"/>
    <col min="2" max="2" width="27.85546875" style="7" customWidth="1"/>
    <col min="3" max="9" width="20.140625" style="7" customWidth="1"/>
    <col min="10" max="11" width="30" style="7" customWidth="1"/>
    <col min="12" max="16384" width="11.42578125" style="7"/>
  </cols>
  <sheetData>
    <row r="1" spans="1:11" ht="17.25" thickTop="1" x14ac:dyDescent="0.3">
      <c r="A1" s="21"/>
      <c r="B1" s="22"/>
      <c r="C1" s="22"/>
      <c r="D1" s="22"/>
      <c r="E1" s="23"/>
      <c r="F1" s="6"/>
      <c r="G1" s="6"/>
    </row>
    <row r="2" spans="1:11" x14ac:dyDescent="0.3">
      <c r="A2" s="24"/>
      <c r="B2" s="25"/>
      <c r="C2" s="26" t="s">
        <v>52</v>
      </c>
      <c r="D2" s="25"/>
      <c r="E2" s="27"/>
      <c r="F2" s="6"/>
      <c r="G2" s="8" t="s">
        <v>68</v>
      </c>
      <c r="H2" s="9"/>
      <c r="I2" s="9"/>
      <c r="J2" s="9"/>
      <c r="K2" s="9"/>
    </row>
    <row r="3" spans="1:11" x14ac:dyDescent="0.3">
      <c r="A3" s="24"/>
      <c r="B3" s="25"/>
      <c r="C3" s="28" t="s">
        <v>53</v>
      </c>
      <c r="D3" s="25"/>
      <c r="E3" s="27"/>
      <c r="F3" s="6"/>
      <c r="G3" s="10" t="s">
        <v>1</v>
      </c>
      <c r="H3" s="11">
        <f>'Woche 1'!H3</f>
        <v>0</v>
      </c>
    </row>
    <row r="4" spans="1:11" x14ac:dyDescent="0.3">
      <c r="A4" s="24"/>
      <c r="B4" s="25"/>
      <c r="C4" s="28" t="s">
        <v>54</v>
      </c>
      <c r="D4" s="25"/>
      <c r="E4" s="27"/>
      <c r="F4" s="6"/>
      <c r="G4" s="10" t="s">
        <v>2</v>
      </c>
      <c r="H4" s="11">
        <f>'Woche 1'!H4</f>
        <v>0</v>
      </c>
    </row>
    <row r="5" spans="1:11" x14ac:dyDescent="0.3">
      <c r="A5" s="24"/>
      <c r="B5" s="25"/>
      <c r="C5" s="29" t="s">
        <v>55</v>
      </c>
      <c r="D5" s="25"/>
      <c r="E5" s="27"/>
      <c r="F5" s="6"/>
      <c r="G5" s="10" t="s">
        <v>3</v>
      </c>
      <c r="H5" s="11">
        <f>'Woche 1'!H5</f>
        <v>0</v>
      </c>
    </row>
    <row r="6" spans="1:11" x14ac:dyDescent="0.3">
      <c r="A6" s="24"/>
      <c r="B6" s="25"/>
      <c r="C6" s="25"/>
      <c r="D6" s="25"/>
      <c r="E6" s="27"/>
      <c r="F6" s="6"/>
      <c r="G6" s="10" t="s">
        <v>4</v>
      </c>
      <c r="H6" s="11">
        <f>'Woche 1'!H6</f>
        <v>0</v>
      </c>
    </row>
    <row r="7" spans="1:11" ht="17.25" thickBot="1" x14ac:dyDescent="0.35">
      <c r="A7" s="30"/>
      <c r="B7" s="31"/>
      <c r="C7" s="31"/>
      <c r="D7" s="31"/>
      <c r="E7" s="32"/>
      <c r="F7" s="6"/>
      <c r="G7" s="10" t="s">
        <v>5</v>
      </c>
      <c r="H7" s="11">
        <f>'Woche 1'!H7</f>
        <v>0</v>
      </c>
    </row>
    <row r="8" spans="1:11" ht="17.25" thickTop="1" x14ac:dyDescent="0.3">
      <c r="A8"/>
      <c r="B8"/>
      <c r="C8"/>
      <c r="D8"/>
      <c r="E8"/>
      <c r="F8" s="6"/>
      <c r="G8" s="10" t="s">
        <v>6</v>
      </c>
      <c r="H8" s="11">
        <f>'Woche 1'!H8</f>
        <v>0</v>
      </c>
    </row>
    <row r="9" spans="1:11" x14ac:dyDescent="0.3">
      <c r="F9" s="6"/>
    </row>
    <row r="11" spans="1:11" ht="30" x14ac:dyDescent="0.55000000000000004">
      <c r="A11" s="40" t="s">
        <v>18</v>
      </c>
      <c r="B11" s="9"/>
      <c r="C11" s="9"/>
      <c r="D11" s="9"/>
      <c r="E11" s="40"/>
      <c r="F11" s="40"/>
      <c r="G11" s="9"/>
      <c r="H11" s="9"/>
      <c r="I11" s="9"/>
      <c r="J11" s="9"/>
      <c r="K11" s="9"/>
    </row>
    <row r="13" spans="1:11" ht="17.25" thickBot="1" x14ac:dyDescent="0.3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20.100000000000001" customHeight="1" thickTop="1" x14ac:dyDescent="0.4">
      <c r="A14" s="63"/>
      <c r="B14" s="65" t="s">
        <v>35</v>
      </c>
      <c r="C14" s="38" t="s">
        <v>7</v>
      </c>
      <c r="D14" s="38" t="s">
        <v>8</v>
      </c>
      <c r="E14" s="38" t="s">
        <v>9</v>
      </c>
      <c r="F14" s="38" t="s">
        <v>10</v>
      </c>
      <c r="G14" s="38" t="s">
        <v>11</v>
      </c>
      <c r="H14" s="38" t="s">
        <v>12</v>
      </c>
      <c r="I14" s="38" t="s">
        <v>13</v>
      </c>
      <c r="J14" s="39" t="s">
        <v>58</v>
      </c>
      <c r="K14" s="39" t="s">
        <v>63</v>
      </c>
    </row>
    <row r="15" spans="1:11" ht="20.100000000000001" customHeight="1" x14ac:dyDescent="0.3">
      <c r="A15" s="14" t="s">
        <v>47</v>
      </c>
      <c r="B15" s="54" t="s">
        <v>59</v>
      </c>
      <c r="C15" s="11"/>
      <c r="D15" s="11"/>
      <c r="E15" s="11"/>
      <c r="F15" s="11"/>
      <c r="G15" s="11"/>
      <c r="H15" s="11"/>
      <c r="I15" s="11"/>
      <c r="J15" s="35" t="e">
        <f>AVERAGE(C15,D15,E15,F15,G15,H15,I15)</f>
        <v>#DIV/0!</v>
      </c>
      <c r="K15" s="46" t="s">
        <v>31</v>
      </c>
    </row>
    <row r="16" spans="1:11" ht="20.100000000000001" customHeight="1" x14ac:dyDescent="0.3">
      <c r="A16" s="15"/>
      <c r="B16" s="54" t="s">
        <v>60</v>
      </c>
      <c r="C16" s="11"/>
      <c r="D16" s="11"/>
      <c r="E16" s="11"/>
      <c r="F16" s="11"/>
      <c r="G16" s="11"/>
      <c r="H16" s="11"/>
      <c r="I16" s="11"/>
      <c r="J16" s="35" t="e">
        <f t="shared" ref="J16:J22" si="0">AVERAGE(C16:I16)</f>
        <v>#DIV/0!</v>
      </c>
      <c r="K16" s="46" t="e">
        <f>J16/J15*100</f>
        <v>#DIV/0!</v>
      </c>
    </row>
    <row r="17" spans="1:11" ht="20.100000000000001" customHeight="1" thickBot="1" x14ac:dyDescent="0.35">
      <c r="A17" s="16"/>
      <c r="B17" s="55" t="s">
        <v>78</v>
      </c>
      <c r="C17" s="17"/>
      <c r="D17" s="17"/>
      <c r="E17" s="17"/>
      <c r="F17" s="17"/>
      <c r="G17" s="17"/>
      <c r="H17" s="17"/>
      <c r="I17" s="17"/>
      <c r="J17" s="41" t="e">
        <f t="shared" si="0"/>
        <v>#DIV/0!</v>
      </c>
      <c r="K17" s="47" t="e">
        <f>(J17/J15)*100</f>
        <v>#DIV/0!</v>
      </c>
    </row>
    <row r="18" spans="1:11" ht="20.100000000000001" customHeight="1" thickTop="1" x14ac:dyDescent="0.3">
      <c r="A18" s="14" t="s">
        <v>14</v>
      </c>
      <c r="B18" s="54" t="s">
        <v>65</v>
      </c>
      <c r="C18" s="11"/>
      <c r="D18" s="11"/>
      <c r="E18" s="11"/>
      <c r="F18" s="11"/>
      <c r="G18" s="11"/>
      <c r="H18" s="11"/>
      <c r="I18" s="11"/>
      <c r="J18" s="42" t="e">
        <f t="shared" si="0"/>
        <v>#DIV/0!</v>
      </c>
      <c r="K18" s="46" t="e">
        <f>J18/J15</f>
        <v>#DIV/0!</v>
      </c>
    </row>
    <row r="19" spans="1:11" ht="20.100000000000001" customHeight="1" x14ac:dyDescent="0.3">
      <c r="A19" s="15"/>
      <c r="B19" s="54" t="s">
        <v>64</v>
      </c>
      <c r="C19" s="11"/>
      <c r="D19" s="11"/>
      <c r="E19" s="11"/>
      <c r="F19" s="11"/>
      <c r="G19" s="11"/>
      <c r="H19" s="11"/>
      <c r="I19" s="11"/>
      <c r="J19" s="35" t="e">
        <f t="shared" si="0"/>
        <v>#DIV/0!</v>
      </c>
      <c r="K19" s="46" t="e">
        <f>J19/J16</f>
        <v>#DIV/0!</v>
      </c>
    </row>
    <row r="20" spans="1:11" ht="20.100000000000001" customHeight="1" x14ac:dyDescent="0.3">
      <c r="A20" s="15"/>
      <c r="B20" s="54" t="s">
        <v>66</v>
      </c>
      <c r="C20" s="11"/>
      <c r="D20" s="11"/>
      <c r="E20" s="11"/>
      <c r="F20" s="11"/>
      <c r="G20" s="11"/>
      <c r="H20" s="11"/>
      <c r="I20" s="11"/>
      <c r="J20" s="35" t="e">
        <f t="shared" si="0"/>
        <v>#DIV/0!</v>
      </c>
      <c r="K20" s="46" t="e">
        <f>J20/J15</f>
        <v>#DIV/0!</v>
      </c>
    </row>
    <row r="21" spans="1:11" ht="20.100000000000001" customHeight="1" x14ac:dyDescent="0.3">
      <c r="A21" s="15"/>
      <c r="B21" s="55" t="s">
        <v>67</v>
      </c>
      <c r="C21" s="17"/>
      <c r="D21" s="17"/>
      <c r="E21" s="17"/>
      <c r="F21" s="17"/>
      <c r="G21" s="17"/>
      <c r="H21" s="17"/>
      <c r="I21" s="17"/>
      <c r="J21" s="41" t="e">
        <f t="shared" si="0"/>
        <v>#DIV/0!</v>
      </c>
      <c r="K21" s="47" t="e">
        <f>J21/J15</f>
        <v>#DIV/0!</v>
      </c>
    </row>
    <row r="22" spans="1:11" ht="20.100000000000001" customHeight="1" x14ac:dyDescent="0.3">
      <c r="A22" s="14" t="s">
        <v>15</v>
      </c>
      <c r="B22" s="54" t="s">
        <v>16</v>
      </c>
      <c r="C22" s="11"/>
      <c r="D22" s="11"/>
      <c r="E22" s="11"/>
      <c r="F22" s="11"/>
      <c r="G22" s="11"/>
      <c r="H22" s="11"/>
      <c r="I22" s="11"/>
      <c r="J22" s="35" t="e">
        <f t="shared" si="0"/>
        <v>#DIV/0!</v>
      </c>
      <c r="K22" s="46" t="s">
        <v>31</v>
      </c>
    </row>
    <row r="23" spans="1:11" ht="20.100000000000001" customHeight="1" x14ac:dyDescent="0.3">
      <c r="A23" s="15"/>
      <c r="B23" s="54" t="s">
        <v>17</v>
      </c>
      <c r="C23" s="11"/>
      <c r="D23" s="11"/>
      <c r="E23" s="11"/>
      <c r="F23" s="11"/>
      <c r="G23" s="11"/>
      <c r="H23" s="11"/>
      <c r="I23" s="11"/>
      <c r="J23" s="43" t="s">
        <v>31</v>
      </c>
      <c r="K23" s="46" t="s">
        <v>31</v>
      </c>
    </row>
    <row r="24" spans="1:11" ht="20.100000000000001" customHeight="1" thickBot="1" x14ac:dyDescent="0.35">
      <c r="A24" s="15"/>
      <c r="B24" s="54" t="s">
        <v>48</v>
      </c>
      <c r="C24" s="11"/>
      <c r="D24" s="11"/>
      <c r="E24" s="11"/>
      <c r="F24" s="11"/>
      <c r="G24" s="11"/>
      <c r="H24" s="11"/>
      <c r="I24" s="11"/>
      <c r="J24" s="35" t="e">
        <f>AVERAGE(C24,D24,E24,F24,G24,H24,I24)</f>
        <v>#DIV/0!</v>
      </c>
      <c r="K24" s="46" t="s">
        <v>31</v>
      </c>
    </row>
    <row r="25" spans="1:11" ht="20.100000000000001" customHeight="1" thickTop="1" x14ac:dyDescent="0.3">
      <c r="A25" s="13"/>
      <c r="B25" s="56" t="s">
        <v>51</v>
      </c>
      <c r="C25" s="34"/>
      <c r="D25" s="34"/>
      <c r="E25" s="34"/>
      <c r="F25" s="34"/>
      <c r="G25" s="34"/>
      <c r="H25" s="34"/>
      <c r="I25" s="34"/>
      <c r="J25" s="36" t="s">
        <v>31</v>
      </c>
      <c r="K25" s="81" t="s">
        <v>31</v>
      </c>
    </row>
    <row r="26" spans="1:11" ht="20.100000000000001" customHeight="1" thickBot="1" x14ac:dyDescent="0.35">
      <c r="A26" s="18"/>
      <c r="B26" s="57" t="s">
        <v>45</v>
      </c>
      <c r="C26" s="19">
        <v>8</v>
      </c>
      <c r="D26" s="19">
        <v>9</v>
      </c>
      <c r="E26" s="19">
        <v>10</v>
      </c>
      <c r="F26" s="19">
        <v>11</v>
      </c>
      <c r="G26" s="19">
        <v>12</v>
      </c>
      <c r="H26" s="19">
        <v>13</v>
      </c>
      <c r="I26" s="19">
        <v>14</v>
      </c>
      <c r="J26" s="37" t="s">
        <v>31</v>
      </c>
      <c r="K26" s="82" t="s">
        <v>31</v>
      </c>
    </row>
    <row r="27" spans="1:11" ht="17.25" thickTop="1" x14ac:dyDescent="0.3"/>
    <row r="28" spans="1:11" ht="20.100000000000001" customHeight="1" x14ac:dyDescent="0.3">
      <c r="A28" s="88" t="s">
        <v>77</v>
      </c>
      <c r="B28" s="51"/>
      <c r="C28" s="89"/>
      <c r="E28" s="88" t="s">
        <v>61</v>
      </c>
      <c r="F28" s="51"/>
      <c r="G28" s="89"/>
      <c r="I28" s="88" t="s">
        <v>69</v>
      </c>
      <c r="J28" s="51"/>
      <c r="K28" s="89"/>
    </row>
    <row r="29" spans="1:11" ht="20.100000000000001" customHeight="1" x14ac:dyDescent="0.3">
      <c r="A29" s="90" t="s">
        <v>84</v>
      </c>
      <c r="B29" s="87"/>
      <c r="C29" s="52" t="s">
        <v>32</v>
      </c>
      <c r="E29" s="90" t="s">
        <v>25</v>
      </c>
      <c r="F29" s="87"/>
      <c r="G29" s="49"/>
      <c r="I29" s="90" t="s">
        <v>70</v>
      </c>
      <c r="J29" s="49"/>
      <c r="K29" s="52" t="s">
        <v>32</v>
      </c>
    </row>
    <row r="30" spans="1:11" ht="20.100000000000001" customHeight="1" x14ac:dyDescent="0.3">
      <c r="A30" s="90" t="s">
        <v>85</v>
      </c>
      <c r="B30" s="87"/>
      <c r="C30" s="52" t="s">
        <v>32</v>
      </c>
      <c r="E30" s="90" t="s">
        <v>75</v>
      </c>
      <c r="F30" s="87"/>
      <c r="G30" s="52" t="e">
        <f>C33*(1000)</f>
        <v>#DIV/0!</v>
      </c>
      <c r="I30" s="90" t="s">
        <v>71</v>
      </c>
      <c r="J30" s="49"/>
      <c r="K30" s="52" t="s">
        <v>32</v>
      </c>
    </row>
    <row r="31" spans="1:11" ht="20.100000000000001" customHeight="1" x14ac:dyDescent="0.3">
      <c r="A31" s="90" t="s">
        <v>86</v>
      </c>
      <c r="B31" s="87"/>
      <c r="C31" s="52" t="s">
        <v>32</v>
      </c>
      <c r="E31" s="94" t="s">
        <v>88</v>
      </c>
      <c r="F31" s="87"/>
      <c r="G31" s="52" t="s">
        <v>32</v>
      </c>
      <c r="I31" s="94" t="s">
        <v>72</v>
      </c>
      <c r="J31" s="49"/>
      <c r="K31" s="52" t="s">
        <v>32</v>
      </c>
    </row>
    <row r="32" spans="1:11" ht="20.100000000000001" customHeight="1" x14ac:dyDescent="0.3">
      <c r="A32" s="91" t="s">
        <v>62</v>
      </c>
      <c r="B32" s="86"/>
      <c r="C32" s="92"/>
      <c r="E32" s="90" t="s">
        <v>49</v>
      </c>
      <c r="F32" s="87"/>
      <c r="G32" s="48" t="e">
        <f>J18-J24</f>
        <v>#DIV/0!</v>
      </c>
      <c r="I32" s="90" t="s">
        <v>79</v>
      </c>
      <c r="J32" s="49"/>
      <c r="K32" s="52" t="s">
        <v>32</v>
      </c>
    </row>
    <row r="33" spans="1:11" ht="20.100000000000001" customHeight="1" x14ac:dyDescent="0.3">
      <c r="A33" s="90" t="s">
        <v>91</v>
      </c>
      <c r="B33" s="87"/>
      <c r="C33" s="52" t="e">
        <f>'Woche 2'!J15-'Woche 1'!J15</f>
        <v>#DIV/0!</v>
      </c>
      <c r="E33" s="90" t="s">
        <v>87</v>
      </c>
      <c r="F33" s="87"/>
      <c r="G33" s="52" t="s">
        <v>32</v>
      </c>
      <c r="I33" s="93" t="s">
        <v>76</v>
      </c>
      <c r="J33" s="45">
        <f>SUM(J29:J32)</f>
        <v>0</v>
      </c>
      <c r="K33" s="53" t="s">
        <v>32</v>
      </c>
    </row>
    <row r="34" spans="1:11" ht="20.100000000000001" customHeight="1" x14ac:dyDescent="0.3">
      <c r="A34" s="90" t="s">
        <v>73</v>
      </c>
      <c r="B34" s="87"/>
      <c r="C34" s="52" t="e">
        <f>'Woche 2'!J16-'Woche 1'!J16</f>
        <v>#DIV/0!</v>
      </c>
      <c r="E34" s="93" t="s">
        <v>92</v>
      </c>
      <c r="F34" s="50"/>
      <c r="G34" s="53" t="s">
        <v>32</v>
      </c>
    </row>
    <row r="35" spans="1:11" ht="20.100000000000001" customHeight="1" x14ac:dyDescent="0.3">
      <c r="A35" s="93" t="s">
        <v>74</v>
      </c>
      <c r="B35" s="50"/>
      <c r="C35" s="53" t="e">
        <f>'Woche 2'!J17-'Woche 1'!J17</f>
        <v>#DIV/0!</v>
      </c>
    </row>
    <row r="37" spans="1:11" x14ac:dyDescent="0.3">
      <c r="A37" s="8" t="s">
        <v>90</v>
      </c>
      <c r="B37" s="8"/>
      <c r="C37" s="8"/>
      <c r="D37" s="8"/>
      <c r="E37" s="8"/>
      <c r="F37" s="8"/>
      <c r="G37" s="8"/>
      <c r="H37" s="8"/>
      <c r="I37" s="8"/>
      <c r="J37" s="9"/>
      <c r="K37" s="9"/>
    </row>
    <row r="38" spans="1:11" x14ac:dyDescent="0.3">
      <c r="A38" s="20" t="s">
        <v>26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1:11" x14ac:dyDescent="0.3">
      <c r="A39" s="7" t="s">
        <v>30</v>
      </c>
    </row>
  </sheetData>
  <protectedRanges>
    <protectedRange algorithmName="SHA-512" hashValue="HWVpOWUmGrV1fT659oKi13baXsgiaHe1jbYC+pE7iSNWnbBwlnwps1nEcodiE7ea+QWgHmb2Ybw9bONXsPVOMQ==" saltValue="vBAo0egbFOn/oH6cCJQcMQ==" spinCount="100000" sqref="A1:F8 G1" name="Bereich1"/>
  </protectedRanges>
  <phoneticPr fontId="12" type="noConversion"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8A296-17A7-42F2-8D35-D09DC7E5DB40}">
  <dimension ref="A1:K39"/>
  <sheetViews>
    <sheetView workbookViewId="0">
      <selection activeCell="A11" sqref="A11"/>
    </sheetView>
  </sheetViews>
  <sheetFormatPr baseColWidth="10" defaultRowHeight="16.5" x14ac:dyDescent="0.3"/>
  <cols>
    <col min="1" max="1" width="13.28515625" style="7" customWidth="1"/>
    <col min="2" max="2" width="27.85546875" style="7" customWidth="1"/>
    <col min="3" max="9" width="20.140625" style="7" customWidth="1"/>
    <col min="10" max="11" width="30" style="7" customWidth="1"/>
    <col min="12" max="16384" width="11.42578125" style="7"/>
  </cols>
  <sheetData>
    <row r="1" spans="1:11" ht="17.25" thickTop="1" x14ac:dyDescent="0.3">
      <c r="A1" s="21"/>
      <c r="B1" s="22"/>
      <c r="C1" s="22"/>
      <c r="D1" s="22"/>
      <c r="E1" s="23"/>
      <c r="F1" s="6"/>
      <c r="G1" s="6"/>
    </row>
    <row r="2" spans="1:11" x14ac:dyDescent="0.3">
      <c r="A2" s="24"/>
      <c r="B2" s="25"/>
      <c r="C2" s="26" t="s">
        <v>52</v>
      </c>
      <c r="D2" s="25"/>
      <c r="E2" s="27"/>
      <c r="F2" s="6"/>
      <c r="G2" s="8" t="s">
        <v>68</v>
      </c>
      <c r="H2" s="9"/>
      <c r="I2" s="9"/>
      <c r="J2" s="9"/>
      <c r="K2" s="9"/>
    </row>
    <row r="3" spans="1:11" x14ac:dyDescent="0.3">
      <c r="A3" s="24"/>
      <c r="B3" s="25"/>
      <c r="C3" s="28" t="s">
        <v>53</v>
      </c>
      <c r="D3" s="25"/>
      <c r="E3" s="27"/>
      <c r="F3" s="6"/>
      <c r="G3" s="10" t="s">
        <v>1</v>
      </c>
      <c r="H3" s="11">
        <f>'Woche 1'!H3</f>
        <v>0</v>
      </c>
    </row>
    <row r="4" spans="1:11" x14ac:dyDescent="0.3">
      <c r="A4" s="24"/>
      <c r="B4" s="25"/>
      <c r="C4" s="28" t="s">
        <v>54</v>
      </c>
      <c r="D4" s="25"/>
      <c r="E4" s="27"/>
      <c r="F4" s="6"/>
      <c r="G4" s="10" t="s">
        <v>2</v>
      </c>
      <c r="H4" s="11">
        <f>'Woche 1'!H4</f>
        <v>0</v>
      </c>
    </row>
    <row r="5" spans="1:11" x14ac:dyDescent="0.3">
      <c r="A5" s="24"/>
      <c r="B5" s="25"/>
      <c r="C5" s="29" t="s">
        <v>55</v>
      </c>
      <c r="D5" s="25"/>
      <c r="E5" s="27"/>
      <c r="F5" s="6"/>
      <c r="G5" s="10" t="s">
        <v>3</v>
      </c>
      <c r="H5" s="11">
        <f>'Woche 1'!H5</f>
        <v>0</v>
      </c>
    </row>
    <row r="6" spans="1:11" x14ac:dyDescent="0.3">
      <c r="A6" s="24"/>
      <c r="B6" s="25"/>
      <c r="C6" s="25"/>
      <c r="D6" s="25"/>
      <c r="E6" s="27"/>
      <c r="F6" s="6"/>
      <c r="G6" s="10" t="s">
        <v>4</v>
      </c>
      <c r="H6" s="11">
        <f>'Woche 1'!H6</f>
        <v>0</v>
      </c>
    </row>
    <row r="7" spans="1:11" ht="17.25" thickBot="1" x14ac:dyDescent="0.35">
      <c r="A7" s="30"/>
      <c r="B7" s="31"/>
      <c r="C7" s="31"/>
      <c r="D7" s="31"/>
      <c r="E7" s="32"/>
      <c r="F7" s="6"/>
      <c r="G7" s="10" t="s">
        <v>5</v>
      </c>
      <c r="H7" s="11">
        <f>'Woche 1'!H7</f>
        <v>0</v>
      </c>
    </row>
    <row r="8" spans="1:11" ht="17.25" thickTop="1" x14ac:dyDescent="0.3">
      <c r="A8"/>
      <c r="B8"/>
      <c r="C8"/>
      <c r="D8"/>
      <c r="E8"/>
      <c r="F8" s="6"/>
      <c r="G8" s="10" t="s">
        <v>6</v>
      </c>
      <c r="H8" s="11">
        <f>'Woche 1'!H8</f>
        <v>0</v>
      </c>
    </row>
    <row r="9" spans="1:11" x14ac:dyDescent="0.3">
      <c r="F9" s="6"/>
    </row>
    <row r="11" spans="1:11" ht="30" x14ac:dyDescent="0.55000000000000004">
      <c r="A11" s="40" t="s">
        <v>18</v>
      </c>
      <c r="B11" s="9"/>
      <c r="C11" s="9"/>
      <c r="D11" s="9"/>
      <c r="E11" s="40"/>
      <c r="F11" s="40"/>
      <c r="G11" s="9"/>
      <c r="H11" s="9"/>
      <c r="I11" s="9"/>
      <c r="J11" s="9"/>
      <c r="K11" s="9"/>
    </row>
    <row r="13" spans="1:11" ht="17.25" thickBot="1" x14ac:dyDescent="0.3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20.100000000000001" customHeight="1" thickTop="1" x14ac:dyDescent="0.4">
      <c r="A14" s="63"/>
      <c r="B14" s="65" t="s">
        <v>36</v>
      </c>
      <c r="C14" s="38" t="s">
        <v>7</v>
      </c>
      <c r="D14" s="38" t="s">
        <v>8</v>
      </c>
      <c r="E14" s="38" t="s">
        <v>9</v>
      </c>
      <c r="F14" s="38" t="s">
        <v>10</v>
      </c>
      <c r="G14" s="38" t="s">
        <v>11</v>
      </c>
      <c r="H14" s="38" t="s">
        <v>12</v>
      </c>
      <c r="I14" s="38" t="s">
        <v>13</v>
      </c>
      <c r="J14" s="39" t="s">
        <v>58</v>
      </c>
      <c r="K14" s="39" t="s">
        <v>63</v>
      </c>
    </row>
    <row r="15" spans="1:11" ht="20.100000000000001" customHeight="1" x14ac:dyDescent="0.3">
      <c r="A15" s="14" t="s">
        <v>47</v>
      </c>
      <c r="B15" s="54" t="s">
        <v>59</v>
      </c>
      <c r="C15" s="11"/>
      <c r="D15" s="11"/>
      <c r="E15" s="11"/>
      <c r="F15" s="11"/>
      <c r="G15" s="11"/>
      <c r="H15" s="11"/>
      <c r="I15" s="11"/>
      <c r="J15" s="35" t="e">
        <f>AVERAGE(C15,D15,E15,F15,G15,H15,I15)</f>
        <v>#DIV/0!</v>
      </c>
      <c r="K15" s="46" t="s">
        <v>31</v>
      </c>
    </row>
    <row r="16" spans="1:11" ht="20.100000000000001" customHeight="1" x14ac:dyDescent="0.3">
      <c r="A16" s="15"/>
      <c r="B16" s="54" t="s">
        <v>60</v>
      </c>
      <c r="C16" s="11"/>
      <c r="D16" s="11"/>
      <c r="E16" s="11"/>
      <c r="F16" s="11"/>
      <c r="G16" s="11"/>
      <c r="H16" s="11"/>
      <c r="I16" s="11"/>
      <c r="J16" s="35" t="e">
        <f t="shared" ref="J16:J22" si="0">AVERAGE(C16:I16)</f>
        <v>#DIV/0!</v>
      </c>
      <c r="K16" s="46" t="e">
        <f>J16/J15*100</f>
        <v>#DIV/0!</v>
      </c>
    </row>
    <row r="17" spans="1:11" ht="20.100000000000001" customHeight="1" thickBot="1" x14ac:dyDescent="0.35">
      <c r="A17" s="16"/>
      <c r="B17" s="55" t="s">
        <v>78</v>
      </c>
      <c r="C17" s="17"/>
      <c r="D17" s="17"/>
      <c r="E17" s="17"/>
      <c r="F17" s="17"/>
      <c r="G17" s="17"/>
      <c r="H17" s="17"/>
      <c r="I17" s="17"/>
      <c r="J17" s="41" t="e">
        <f t="shared" si="0"/>
        <v>#DIV/0!</v>
      </c>
      <c r="K17" s="47" t="e">
        <f>(J17/J15)*100</f>
        <v>#DIV/0!</v>
      </c>
    </row>
    <row r="18" spans="1:11" ht="20.100000000000001" customHeight="1" thickTop="1" x14ac:dyDescent="0.3">
      <c r="A18" s="14" t="s">
        <v>14</v>
      </c>
      <c r="B18" s="54" t="s">
        <v>65</v>
      </c>
      <c r="C18" s="11"/>
      <c r="D18" s="11"/>
      <c r="E18" s="11"/>
      <c r="F18" s="11"/>
      <c r="G18" s="11"/>
      <c r="H18" s="11"/>
      <c r="I18" s="11"/>
      <c r="J18" s="42" t="e">
        <f t="shared" si="0"/>
        <v>#DIV/0!</v>
      </c>
      <c r="K18" s="46" t="e">
        <f>J18/J15</f>
        <v>#DIV/0!</v>
      </c>
    </row>
    <row r="19" spans="1:11" ht="20.100000000000001" customHeight="1" x14ac:dyDescent="0.3">
      <c r="A19" s="15"/>
      <c r="B19" s="54" t="s">
        <v>64</v>
      </c>
      <c r="C19" s="11"/>
      <c r="D19" s="11"/>
      <c r="E19" s="11"/>
      <c r="F19" s="11"/>
      <c r="G19" s="11"/>
      <c r="H19" s="11"/>
      <c r="I19" s="11"/>
      <c r="J19" s="35" t="e">
        <f t="shared" si="0"/>
        <v>#DIV/0!</v>
      </c>
      <c r="K19" s="46" t="e">
        <f>J19/J16</f>
        <v>#DIV/0!</v>
      </c>
    </row>
    <row r="20" spans="1:11" ht="20.100000000000001" customHeight="1" x14ac:dyDescent="0.3">
      <c r="A20" s="15"/>
      <c r="B20" s="54" t="s">
        <v>66</v>
      </c>
      <c r="C20" s="11"/>
      <c r="D20" s="11"/>
      <c r="E20" s="11"/>
      <c r="F20" s="11"/>
      <c r="G20" s="11"/>
      <c r="H20" s="11"/>
      <c r="I20" s="11"/>
      <c r="J20" s="35" t="e">
        <f t="shared" si="0"/>
        <v>#DIV/0!</v>
      </c>
      <c r="K20" s="46" t="e">
        <f>J20/J15</f>
        <v>#DIV/0!</v>
      </c>
    </row>
    <row r="21" spans="1:11" ht="20.100000000000001" customHeight="1" x14ac:dyDescent="0.3">
      <c r="A21" s="15"/>
      <c r="B21" s="55" t="s">
        <v>67</v>
      </c>
      <c r="C21" s="17"/>
      <c r="D21" s="17"/>
      <c r="E21" s="17"/>
      <c r="F21" s="17"/>
      <c r="G21" s="17"/>
      <c r="H21" s="17"/>
      <c r="I21" s="17"/>
      <c r="J21" s="41" t="e">
        <f t="shared" si="0"/>
        <v>#DIV/0!</v>
      </c>
      <c r="K21" s="47" t="e">
        <f>J21/J15</f>
        <v>#DIV/0!</v>
      </c>
    </row>
    <row r="22" spans="1:11" ht="20.100000000000001" customHeight="1" x14ac:dyDescent="0.3">
      <c r="A22" s="14" t="s">
        <v>15</v>
      </c>
      <c r="B22" s="54" t="s">
        <v>16</v>
      </c>
      <c r="C22" s="11"/>
      <c r="D22" s="11"/>
      <c r="E22" s="11"/>
      <c r="F22" s="11"/>
      <c r="G22" s="11"/>
      <c r="H22" s="11"/>
      <c r="I22" s="11"/>
      <c r="J22" s="35" t="e">
        <f t="shared" si="0"/>
        <v>#DIV/0!</v>
      </c>
      <c r="K22" s="83" t="s">
        <v>31</v>
      </c>
    </row>
    <row r="23" spans="1:11" ht="20.100000000000001" customHeight="1" x14ac:dyDescent="0.3">
      <c r="A23" s="15"/>
      <c r="B23" s="54" t="s">
        <v>17</v>
      </c>
      <c r="C23" s="11"/>
      <c r="D23" s="11"/>
      <c r="E23" s="11"/>
      <c r="F23" s="11"/>
      <c r="G23" s="11"/>
      <c r="H23" s="11"/>
      <c r="I23" s="11"/>
      <c r="J23" s="43" t="s">
        <v>31</v>
      </c>
      <c r="K23" s="84" t="s">
        <v>31</v>
      </c>
    </row>
    <row r="24" spans="1:11" ht="20.100000000000001" customHeight="1" thickBot="1" x14ac:dyDescent="0.35">
      <c r="A24" s="15"/>
      <c r="B24" s="54" t="s">
        <v>48</v>
      </c>
      <c r="C24" s="11"/>
      <c r="D24" s="11"/>
      <c r="E24" s="11"/>
      <c r="F24" s="11"/>
      <c r="G24" s="11"/>
      <c r="H24" s="11"/>
      <c r="I24" s="11"/>
      <c r="J24" s="35" t="e">
        <f>AVERAGE(C24,D24,E24,F24,G24,H24,I24)</f>
        <v>#DIV/0!</v>
      </c>
      <c r="K24" s="85" t="s">
        <v>31</v>
      </c>
    </row>
    <row r="25" spans="1:11" ht="20.100000000000001" customHeight="1" thickTop="1" x14ac:dyDescent="0.3">
      <c r="A25" s="13"/>
      <c r="B25" s="56" t="s">
        <v>51</v>
      </c>
      <c r="C25" s="34"/>
      <c r="D25" s="34"/>
      <c r="E25" s="34"/>
      <c r="F25" s="34"/>
      <c r="G25" s="34"/>
      <c r="H25" s="34"/>
      <c r="I25" s="34"/>
      <c r="J25" s="36" t="s">
        <v>31</v>
      </c>
      <c r="K25" s="81" t="s">
        <v>31</v>
      </c>
    </row>
    <row r="26" spans="1:11" ht="20.100000000000001" customHeight="1" thickBot="1" x14ac:dyDescent="0.35">
      <c r="A26" s="18"/>
      <c r="B26" s="57" t="s">
        <v>45</v>
      </c>
      <c r="C26" s="19">
        <v>15</v>
      </c>
      <c r="D26" s="19">
        <v>16</v>
      </c>
      <c r="E26" s="19">
        <v>17</v>
      </c>
      <c r="F26" s="19">
        <v>18</v>
      </c>
      <c r="G26" s="19">
        <v>19</v>
      </c>
      <c r="H26" s="19">
        <v>20</v>
      </c>
      <c r="I26" s="19">
        <v>21</v>
      </c>
      <c r="J26" s="37" t="s">
        <v>31</v>
      </c>
      <c r="K26" s="82" t="s">
        <v>31</v>
      </c>
    </row>
    <row r="27" spans="1:11" ht="17.25" thickTop="1" x14ac:dyDescent="0.3"/>
    <row r="28" spans="1:11" ht="20.100000000000001" customHeight="1" x14ac:dyDescent="0.3">
      <c r="A28" s="88" t="s">
        <v>77</v>
      </c>
      <c r="B28" s="51"/>
      <c r="C28" s="89"/>
      <c r="E28" s="88" t="s">
        <v>61</v>
      </c>
      <c r="F28" s="51"/>
      <c r="G28" s="89"/>
      <c r="I28" s="88" t="s">
        <v>81</v>
      </c>
      <c r="J28" s="51"/>
      <c r="K28" s="89"/>
    </row>
    <row r="29" spans="1:11" ht="20.100000000000001" customHeight="1" x14ac:dyDescent="0.3">
      <c r="A29" s="90" t="s">
        <v>84</v>
      </c>
      <c r="B29" s="87"/>
      <c r="C29" s="52" t="e">
        <f>'Woche 3'!J15-'Woche 2'!J15</f>
        <v>#DIV/0!</v>
      </c>
      <c r="E29" s="90" t="s">
        <v>25</v>
      </c>
      <c r="F29" s="87"/>
      <c r="G29" s="49"/>
      <c r="I29" s="90" t="s">
        <v>70</v>
      </c>
      <c r="J29" s="49"/>
      <c r="K29" s="100">
        <f>J29-'Woche 2'!J29</f>
        <v>0</v>
      </c>
    </row>
    <row r="30" spans="1:11" ht="20.100000000000001" customHeight="1" x14ac:dyDescent="0.3">
      <c r="A30" s="90" t="s">
        <v>85</v>
      </c>
      <c r="B30" s="87"/>
      <c r="C30" s="52" t="e">
        <f>'Woche 3'!J16-'Woche 2'!J16</f>
        <v>#DIV/0!</v>
      </c>
      <c r="E30" s="90" t="s">
        <v>75</v>
      </c>
      <c r="F30" s="87"/>
      <c r="G30" s="52" t="e">
        <f>C33*(1000)</f>
        <v>#DIV/0!</v>
      </c>
      <c r="I30" s="90" t="s">
        <v>71</v>
      </c>
      <c r="J30" s="49"/>
      <c r="K30" s="100">
        <f>J30-'Woche 2'!J30</f>
        <v>0</v>
      </c>
    </row>
    <row r="31" spans="1:11" ht="20.100000000000001" customHeight="1" x14ac:dyDescent="0.3">
      <c r="A31" s="90" t="s">
        <v>86</v>
      </c>
      <c r="B31" s="87"/>
      <c r="C31" s="52" t="e">
        <f>'Woche 3'!J17-'Woche 2'!J17</f>
        <v>#DIV/0!</v>
      </c>
      <c r="E31" s="94" t="s">
        <v>88</v>
      </c>
      <c r="F31" s="87"/>
      <c r="G31" s="52" t="e">
        <f>(C29*7000)/(I26-6)</f>
        <v>#DIV/0!</v>
      </c>
      <c r="H31" s="78"/>
      <c r="I31" s="94" t="s">
        <v>72</v>
      </c>
      <c r="J31" s="49"/>
      <c r="K31" s="100">
        <f>J31-'Woche 2'!J31</f>
        <v>0</v>
      </c>
    </row>
    <row r="32" spans="1:11" ht="20.100000000000001" customHeight="1" x14ac:dyDescent="0.3">
      <c r="A32" s="91" t="s">
        <v>62</v>
      </c>
      <c r="B32" s="86"/>
      <c r="C32" s="92"/>
      <c r="E32" s="90" t="s">
        <v>49</v>
      </c>
      <c r="F32" s="87"/>
      <c r="G32" s="48" t="e">
        <f>J18-J24</f>
        <v>#DIV/0!</v>
      </c>
      <c r="I32" s="90" t="s">
        <v>79</v>
      </c>
      <c r="J32" s="49"/>
      <c r="K32" s="100">
        <f>J32-'Woche 2'!J32</f>
        <v>0</v>
      </c>
    </row>
    <row r="33" spans="1:11" ht="20.100000000000001" customHeight="1" x14ac:dyDescent="0.3">
      <c r="A33" s="90" t="s">
        <v>91</v>
      </c>
      <c r="B33" s="87"/>
      <c r="C33" s="52" t="e">
        <f>'Woche 3'!J15-'Woche 2'!J15</f>
        <v>#DIV/0!</v>
      </c>
      <c r="E33" s="90" t="s">
        <v>87</v>
      </c>
      <c r="F33" s="87"/>
      <c r="G33" s="52" t="e">
        <f>((J15-G29)*(-7000))/G31</f>
        <v>#DIV/0!</v>
      </c>
      <c r="I33" s="93" t="s">
        <v>76</v>
      </c>
      <c r="J33" s="101">
        <f>SUM(J29:J32)</f>
        <v>0</v>
      </c>
      <c r="K33" s="101">
        <f>J33-'Woche 2'!J33</f>
        <v>0</v>
      </c>
    </row>
    <row r="34" spans="1:11" ht="20.100000000000001" customHeight="1" x14ac:dyDescent="0.3">
      <c r="A34" s="90" t="s">
        <v>73</v>
      </c>
      <c r="B34" s="87"/>
      <c r="C34" s="52" t="e">
        <f>'Woche 3'!J16-'Woche 2'!J16</f>
        <v>#DIV/0!</v>
      </c>
      <c r="E34" s="93" t="s">
        <v>92</v>
      </c>
      <c r="F34" s="50"/>
      <c r="G34" s="53" t="e">
        <f>J18-(G31)</f>
        <v>#DIV/0!</v>
      </c>
    </row>
    <row r="35" spans="1:11" ht="20.100000000000001" customHeight="1" x14ac:dyDescent="0.3">
      <c r="A35" s="93" t="s">
        <v>74</v>
      </c>
      <c r="B35" s="50"/>
      <c r="C35" s="53" t="e">
        <f>'Woche 3'!J17-'Woche 2'!J17</f>
        <v>#DIV/0!</v>
      </c>
    </row>
    <row r="37" spans="1:11" x14ac:dyDescent="0.3">
      <c r="A37" s="8" t="s">
        <v>90</v>
      </c>
      <c r="B37" s="8"/>
      <c r="C37" s="8"/>
      <c r="D37" s="8"/>
      <c r="E37" s="8"/>
      <c r="F37" s="8"/>
      <c r="G37" s="8"/>
      <c r="H37" s="8"/>
      <c r="I37" s="8"/>
      <c r="J37" s="9"/>
      <c r="K37" s="9"/>
    </row>
    <row r="38" spans="1:11" x14ac:dyDescent="0.3">
      <c r="A38" s="20" t="s">
        <v>26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1:11" x14ac:dyDescent="0.3">
      <c r="A39" s="7" t="s">
        <v>30</v>
      </c>
    </row>
  </sheetData>
  <protectedRanges>
    <protectedRange algorithmName="SHA-512" hashValue="HWVpOWUmGrV1fT659oKi13baXsgiaHe1jbYC+pE7iSNWnbBwlnwps1nEcodiE7ea+QWgHmb2Ybw9bONXsPVOMQ==" saltValue="vBAo0egbFOn/oH6cCJQcMQ==" spinCount="100000" sqref="A1:F8 G1" name="Bereich1"/>
  </protectedRange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2289F-4AB8-484F-B622-7D63D0E29736}">
  <dimension ref="A1:K39"/>
  <sheetViews>
    <sheetView workbookViewId="0">
      <selection activeCell="A11" sqref="A11"/>
    </sheetView>
  </sheetViews>
  <sheetFormatPr baseColWidth="10" defaultRowHeight="16.5" x14ac:dyDescent="0.3"/>
  <cols>
    <col min="1" max="1" width="13.28515625" style="7" customWidth="1"/>
    <col min="2" max="2" width="27.85546875" style="7" customWidth="1"/>
    <col min="3" max="9" width="20.140625" style="7" customWidth="1"/>
    <col min="10" max="11" width="30" style="7" customWidth="1"/>
    <col min="12" max="16384" width="11.42578125" style="7"/>
  </cols>
  <sheetData>
    <row r="1" spans="1:11" ht="17.25" thickTop="1" x14ac:dyDescent="0.3">
      <c r="A1" s="21"/>
      <c r="B1" s="22"/>
      <c r="C1" s="22"/>
      <c r="D1" s="22"/>
      <c r="E1" s="23"/>
      <c r="F1" s="6"/>
      <c r="G1" s="6"/>
    </row>
    <row r="2" spans="1:11" x14ac:dyDescent="0.3">
      <c r="A2" s="24"/>
      <c r="B2" s="25"/>
      <c r="C2" s="26" t="s">
        <v>52</v>
      </c>
      <c r="D2" s="25"/>
      <c r="E2" s="27"/>
      <c r="F2" s="6"/>
      <c r="G2" s="8" t="s">
        <v>68</v>
      </c>
      <c r="H2" s="9"/>
      <c r="I2" s="9"/>
      <c r="J2" s="9"/>
      <c r="K2" s="9"/>
    </row>
    <row r="3" spans="1:11" x14ac:dyDescent="0.3">
      <c r="A3" s="24"/>
      <c r="B3" s="25"/>
      <c r="C3" s="28" t="s">
        <v>53</v>
      </c>
      <c r="D3" s="25"/>
      <c r="E3" s="27"/>
      <c r="F3" s="6"/>
      <c r="G3" s="10" t="s">
        <v>1</v>
      </c>
      <c r="H3" s="11">
        <f>'Woche 1'!H3</f>
        <v>0</v>
      </c>
    </row>
    <row r="4" spans="1:11" x14ac:dyDescent="0.3">
      <c r="A4" s="24"/>
      <c r="B4" s="25"/>
      <c r="C4" s="28" t="s">
        <v>54</v>
      </c>
      <c r="D4" s="25"/>
      <c r="E4" s="27"/>
      <c r="F4" s="6"/>
      <c r="G4" s="10" t="s">
        <v>2</v>
      </c>
      <c r="H4" s="11">
        <f>'Woche 1'!H4</f>
        <v>0</v>
      </c>
    </row>
    <row r="5" spans="1:11" x14ac:dyDescent="0.3">
      <c r="A5" s="24"/>
      <c r="B5" s="25"/>
      <c r="C5" s="29" t="s">
        <v>55</v>
      </c>
      <c r="D5" s="25"/>
      <c r="E5" s="27"/>
      <c r="F5" s="6"/>
      <c r="G5" s="10" t="s">
        <v>3</v>
      </c>
      <c r="H5" s="11">
        <f>'Woche 1'!H5</f>
        <v>0</v>
      </c>
    </row>
    <row r="6" spans="1:11" x14ac:dyDescent="0.3">
      <c r="A6" s="24"/>
      <c r="B6" s="25"/>
      <c r="C6" s="25"/>
      <c r="D6" s="25"/>
      <c r="E6" s="27"/>
      <c r="F6" s="6"/>
      <c r="G6" s="10" t="s">
        <v>4</v>
      </c>
      <c r="H6" s="11">
        <f>'Woche 1'!H6</f>
        <v>0</v>
      </c>
    </row>
    <row r="7" spans="1:11" ht="17.25" thickBot="1" x14ac:dyDescent="0.35">
      <c r="A7" s="30"/>
      <c r="B7" s="31"/>
      <c r="C7" s="31"/>
      <c r="D7" s="31"/>
      <c r="E7" s="32"/>
      <c r="F7" s="6"/>
      <c r="G7" s="10" t="s">
        <v>5</v>
      </c>
      <c r="H7" s="11">
        <f>'Woche 1'!H7</f>
        <v>0</v>
      </c>
    </row>
    <row r="8" spans="1:11" ht="17.25" thickTop="1" x14ac:dyDescent="0.3">
      <c r="A8"/>
      <c r="B8"/>
      <c r="C8"/>
      <c r="D8"/>
      <c r="E8"/>
      <c r="F8" s="6"/>
      <c r="G8" s="10" t="s">
        <v>6</v>
      </c>
      <c r="H8" s="11">
        <f>'Woche 1'!H8</f>
        <v>0</v>
      </c>
    </row>
    <row r="9" spans="1:11" x14ac:dyDescent="0.3">
      <c r="F9" s="6"/>
    </row>
    <row r="11" spans="1:11" ht="30" x14ac:dyDescent="0.55000000000000004">
      <c r="A11" s="40" t="s">
        <v>18</v>
      </c>
      <c r="B11" s="9"/>
      <c r="C11" s="9"/>
      <c r="D11" s="9"/>
      <c r="E11" s="40"/>
      <c r="F11" s="40"/>
      <c r="G11" s="9"/>
      <c r="H11" s="9"/>
      <c r="I11" s="9"/>
      <c r="J11" s="9"/>
      <c r="K11" s="9"/>
    </row>
    <row r="13" spans="1:11" ht="17.25" thickBot="1" x14ac:dyDescent="0.3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20.100000000000001" customHeight="1" thickTop="1" x14ac:dyDescent="0.4">
      <c r="A14" s="63"/>
      <c r="B14" s="65" t="s">
        <v>37</v>
      </c>
      <c r="C14" s="38" t="s">
        <v>7</v>
      </c>
      <c r="D14" s="38" t="s">
        <v>8</v>
      </c>
      <c r="E14" s="38" t="s">
        <v>9</v>
      </c>
      <c r="F14" s="38" t="s">
        <v>10</v>
      </c>
      <c r="G14" s="38" t="s">
        <v>11</v>
      </c>
      <c r="H14" s="38" t="s">
        <v>12</v>
      </c>
      <c r="I14" s="38" t="s">
        <v>13</v>
      </c>
      <c r="J14" s="39" t="s">
        <v>58</v>
      </c>
      <c r="K14" s="39" t="s">
        <v>63</v>
      </c>
    </row>
    <row r="15" spans="1:11" ht="20.100000000000001" customHeight="1" x14ac:dyDescent="0.3">
      <c r="A15" s="14" t="s">
        <v>47</v>
      </c>
      <c r="B15" s="54" t="s">
        <v>59</v>
      </c>
      <c r="C15" s="11"/>
      <c r="D15" s="11"/>
      <c r="E15" s="11"/>
      <c r="F15" s="11"/>
      <c r="G15" s="11"/>
      <c r="H15" s="11"/>
      <c r="I15" s="11"/>
      <c r="J15" s="35" t="e">
        <f>AVERAGE(C15,D15,E15,F15,G15,H15,I15)</f>
        <v>#DIV/0!</v>
      </c>
      <c r="K15" s="46" t="s">
        <v>31</v>
      </c>
    </row>
    <row r="16" spans="1:11" ht="20.100000000000001" customHeight="1" x14ac:dyDescent="0.3">
      <c r="A16" s="15"/>
      <c r="B16" s="54" t="s">
        <v>60</v>
      </c>
      <c r="C16" s="11"/>
      <c r="D16" s="11"/>
      <c r="E16" s="11"/>
      <c r="F16" s="11"/>
      <c r="G16" s="11"/>
      <c r="H16" s="11"/>
      <c r="I16" s="11"/>
      <c r="J16" s="35" t="e">
        <f t="shared" ref="J16:J22" si="0">AVERAGE(C16:I16)</f>
        <v>#DIV/0!</v>
      </c>
      <c r="K16" s="46" t="e">
        <f>J16/J15*100</f>
        <v>#DIV/0!</v>
      </c>
    </row>
    <row r="17" spans="1:11" ht="20.100000000000001" customHeight="1" thickBot="1" x14ac:dyDescent="0.35">
      <c r="A17" s="16"/>
      <c r="B17" s="55" t="s">
        <v>78</v>
      </c>
      <c r="C17" s="17"/>
      <c r="D17" s="17"/>
      <c r="E17" s="17"/>
      <c r="F17" s="17"/>
      <c r="G17" s="17"/>
      <c r="H17" s="17"/>
      <c r="I17" s="17"/>
      <c r="J17" s="41" t="e">
        <f t="shared" si="0"/>
        <v>#DIV/0!</v>
      </c>
      <c r="K17" s="47" t="e">
        <f>(J17/J15)*100</f>
        <v>#DIV/0!</v>
      </c>
    </row>
    <row r="18" spans="1:11" ht="20.100000000000001" customHeight="1" thickTop="1" x14ac:dyDescent="0.3">
      <c r="A18" s="14" t="s">
        <v>14</v>
      </c>
      <c r="B18" s="54" t="s">
        <v>65</v>
      </c>
      <c r="C18" s="11"/>
      <c r="D18" s="11"/>
      <c r="E18" s="11"/>
      <c r="F18" s="11"/>
      <c r="G18" s="11"/>
      <c r="H18" s="11"/>
      <c r="I18" s="11"/>
      <c r="J18" s="42" t="e">
        <f t="shared" si="0"/>
        <v>#DIV/0!</v>
      </c>
      <c r="K18" s="46" t="e">
        <f>J18/J15</f>
        <v>#DIV/0!</v>
      </c>
    </row>
    <row r="19" spans="1:11" ht="20.100000000000001" customHeight="1" x14ac:dyDescent="0.3">
      <c r="A19" s="15"/>
      <c r="B19" s="54" t="s">
        <v>64</v>
      </c>
      <c r="C19" s="11"/>
      <c r="D19" s="11"/>
      <c r="E19" s="11"/>
      <c r="F19" s="11"/>
      <c r="G19" s="11"/>
      <c r="H19" s="11"/>
      <c r="I19" s="11"/>
      <c r="J19" s="35" t="e">
        <f t="shared" si="0"/>
        <v>#DIV/0!</v>
      </c>
      <c r="K19" s="46" t="e">
        <f>J19/J16</f>
        <v>#DIV/0!</v>
      </c>
    </row>
    <row r="20" spans="1:11" ht="20.100000000000001" customHeight="1" x14ac:dyDescent="0.3">
      <c r="A20" s="15"/>
      <c r="B20" s="54" t="s">
        <v>66</v>
      </c>
      <c r="C20" s="11"/>
      <c r="D20" s="11"/>
      <c r="E20" s="11"/>
      <c r="F20" s="11"/>
      <c r="G20" s="11"/>
      <c r="H20" s="11"/>
      <c r="I20" s="11"/>
      <c r="J20" s="35" t="e">
        <f t="shared" si="0"/>
        <v>#DIV/0!</v>
      </c>
      <c r="K20" s="46" t="e">
        <f>J20/J15</f>
        <v>#DIV/0!</v>
      </c>
    </row>
    <row r="21" spans="1:11" ht="20.100000000000001" customHeight="1" x14ac:dyDescent="0.3">
      <c r="A21" s="15"/>
      <c r="B21" s="55" t="s">
        <v>67</v>
      </c>
      <c r="C21" s="17"/>
      <c r="D21" s="17"/>
      <c r="E21" s="17"/>
      <c r="F21" s="17"/>
      <c r="G21" s="17"/>
      <c r="H21" s="17"/>
      <c r="I21" s="17"/>
      <c r="J21" s="41" t="e">
        <f t="shared" si="0"/>
        <v>#DIV/0!</v>
      </c>
      <c r="K21" s="47" t="e">
        <f>J21/J15</f>
        <v>#DIV/0!</v>
      </c>
    </row>
    <row r="22" spans="1:11" ht="20.100000000000001" customHeight="1" x14ac:dyDescent="0.3">
      <c r="A22" s="14" t="s">
        <v>15</v>
      </c>
      <c r="B22" s="54" t="s">
        <v>16</v>
      </c>
      <c r="C22" s="11"/>
      <c r="D22" s="11"/>
      <c r="E22" s="11"/>
      <c r="F22" s="11"/>
      <c r="G22" s="11"/>
      <c r="H22" s="11"/>
      <c r="I22" s="11"/>
      <c r="J22" s="35" t="e">
        <f t="shared" si="0"/>
        <v>#DIV/0!</v>
      </c>
      <c r="K22" s="83" t="s">
        <v>31</v>
      </c>
    </row>
    <row r="23" spans="1:11" ht="20.100000000000001" customHeight="1" x14ac:dyDescent="0.3">
      <c r="A23" s="15"/>
      <c r="B23" s="54" t="s">
        <v>17</v>
      </c>
      <c r="C23" s="11"/>
      <c r="D23" s="11"/>
      <c r="E23" s="11"/>
      <c r="F23" s="11"/>
      <c r="G23" s="11"/>
      <c r="H23" s="11"/>
      <c r="I23" s="11"/>
      <c r="J23" s="43" t="s">
        <v>31</v>
      </c>
      <c r="K23" s="84" t="s">
        <v>31</v>
      </c>
    </row>
    <row r="24" spans="1:11" ht="20.100000000000001" customHeight="1" thickBot="1" x14ac:dyDescent="0.35">
      <c r="A24" s="15"/>
      <c r="B24" s="54" t="s">
        <v>48</v>
      </c>
      <c r="C24" s="11"/>
      <c r="D24" s="11"/>
      <c r="E24" s="11"/>
      <c r="F24" s="11"/>
      <c r="G24" s="11"/>
      <c r="H24" s="11"/>
      <c r="I24" s="11"/>
      <c r="J24" s="35" t="e">
        <f>AVERAGE(C24,D24,E24,F24,G24,H24,I24)</f>
        <v>#DIV/0!</v>
      </c>
      <c r="K24" s="84" t="s">
        <v>31</v>
      </c>
    </row>
    <row r="25" spans="1:11" ht="20.100000000000001" customHeight="1" thickTop="1" x14ac:dyDescent="0.3">
      <c r="A25" s="13"/>
      <c r="B25" s="56" t="s">
        <v>51</v>
      </c>
      <c r="C25" s="34"/>
      <c r="D25" s="34"/>
      <c r="E25" s="34"/>
      <c r="F25" s="34"/>
      <c r="G25" s="34"/>
      <c r="H25" s="34"/>
      <c r="I25" s="34"/>
      <c r="J25" s="36" t="s">
        <v>31</v>
      </c>
      <c r="K25" s="81" t="s">
        <v>31</v>
      </c>
    </row>
    <row r="26" spans="1:11" ht="20.100000000000001" customHeight="1" thickBot="1" x14ac:dyDescent="0.35">
      <c r="A26" s="18"/>
      <c r="B26" s="57" t="s">
        <v>45</v>
      </c>
      <c r="C26" s="19">
        <v>22</v>
      </c>
      <c r="D26" s="19">
        <v>23</v>
      </c>
      <c r="E26" s="19">
        <v>24</v>
      </c>
      <c r="F26" s="19">
        <v>25</v>
      </c>
      <c r="G26" s="19">
        <v>26</v>
      </c>
      <c r="H26" s="19">
        <v>27</v>
      </c>
      <c r="I26" s="19">
        <v>28</v>
      </c>
      <c r="J26" s="37" t="s">
        <v>31</v>
      </c>
      <c r="K26" s="82" t="s">
        <v>31</v>
      </c>
    </row>
    <row r="27" spans="1:11" ht="17.25" thickTop="1" x14ac:dyDescent="0.3"/>
    <row r="28" spans="1:11" ht="20.100000000000001" customHeight="1" x14ac:dyDescent="0.3">
      <c r="A28" s="88" t="s">
        <v>77</v>
      </c>
      <c r="B28" s="51"/>
      <c r="C28" s="89"/>
      <c r="E28" s="88" t="s">
        <v>61</v>
      </c>
      <c r="F28" s="51"/>
      <c r="G28" s="89"/>
      <c r="I28" s="88" t="s">
        <v>81</v>
      </c>
      <c r="J28" s="51"/>
      <c r="K28" s="89"/>
    </row>
    <row r="29" spans="1:11" ht="20.100000000000001" customHeight="1" x14ac:dyDescent="0.3">
      <c r="A29" s="90" t="s">
        <v>84</v>
      </c>
      <c r="B29" s="87"/>
      <c r="C29" s="52" t="e">
        <f>'Woche 4'!J15-'Woche 2'!J15</f>
        <v>#DIV/0!</v>
      </c>
      <c r="E29" s="90" t="s">
        <v>25</v>
      </c>
      <c r="F29" s="87"/>
      <c r="G29" s="49"/>
      <c r="I29" s="90" t="s">
        <v>70</v>
      </c>
      <c r="J29" s="49"/>
      <c r="K29" s="100">
        <f>J29-'Woche 2'!J29</f>
        <v>0</v>
      </c>
    </row>
    <row r="30" spans="1:11" ht="20.100000000000001" customHeight="1" x14ac:dyDescent="0.3">
      <c r="A30" s="90" t="s">
        <v>85</v>
      </c>
      <c r="B30" s="87"/>
      <c r="C30" s="52" t="e">
        <f>'Woche 4'!J16-'Woche 2'!J16</f>
        <v>#DIV/0!</v>
      </c>
      <c r="E30" s="90" t="s">
        <v>75</v>
      </c>
      <c r="F30" s="87"/>
      <c r="G30" s="52" t="e">
        <f>C33*(1000)</f>
        <v>#DIV/0!</v>
      </c>
      <c r="I30" s="90" t="s">
        <v>71</v>
      </c>
      <c r="J30" s="49"/>
      <c r="K30" s="100">
        <f>J30-'Woche 2'!J30</f>
        <v>0</v>
      </c>
    </row>
    <row r="31" spans="1:11" ht="20.100000000000001" customHeight="1" x14ac:dyDescent="0.3">
      <c r="A31" s="90" t="s">
        <v>86</v>
      </c>
      <c r="B31" s="87"/>
      <c r="C31" s="52" t="e">
        <f>'Woche 4'!J17-'Woche 2'!J17</f>
        <v>#DIV/0!</v>
      </c>
      <c r="E31" s="94" t="s">
        <v>88</v>
      </c>
      <c r="F31" s="87"/>
      <c r="G31" s="52" t="e">
        <f>(C29*7000)/(I26-6)</f>
        <v>#DIV/0!</v>
      </c>
      <c r="I31" s="94" t="s">
        <v>72</v>
      </c>
      <c r="J31" s="49"/>
      <c r="K31" s="100">
        <f>J31-'Woche 2'!J31</f>
        <v>0</v>
      </c>
    </row>
    <row r="32" spans="1:11" ht="20.100000000000001" customHeight="1" x14ac:dyDescent="0.3">
      <c r="A32" s="91" t="s">
        <v>62</v>
      </c>
      <c r="B32" s="86"/>
      <c r="C32" s="92"/>
      <c r="E32" s="90" t="s">
        <v>49</v>
      </c>
      <c r="F32" s="87"/>
      <c r="G32" s="48" t="e">
        <f>J18-J24</f>
        <v>#DIV/0!</v>
      </c>
      <c r="I32" s="90" t="s">
        <v>79</v>
      </c>
      <c r="J32" s="49"/>
      <c r="K32" s="100">
        <f>J32-'Woche 2'!J32</f>
        <v>0</v>
      </c>
    </row>
    <row r="33" spans="1:11" ht="20.100000000000001" customHeight="1" x14ac:dyDescent="0.3">
      <c r="A33" s="90" t="s">
        <v>91</v>
      </c>
      <c r="B33" s="87"/>
      <c r="C33" s="52" t="e">
        <f>'Woche 4'!J15-'Woche 3'!J15</f>
        <v>#DIV/0!</v>
      </c>
      <c r="E33" s="90" t="s">
        <v>87</v>
      </c>
      <c r="F33" s="87"/>
      <c r="G33" s="52" t="e">
        <f>((J15-G29)*(-7000))/G31</f>
        <v>#DIV/0!</v>
      </c>
      <c r="I33" s="93" t="s">
        <v>76</v>
      </c>
      <c r="J33" s="101">
        <f>SUM(J29:J32)</f>
        <v>0</v>
      </c>
      <c r="K33" s="101">
        <f>J33-'Woche 2'!J33</f>
        <v>0</v>
      </c>
    </row>
    <row r="34" spans="1:11" ht="20.100000000000001" customHeight="1" x14ac:dyDescent="0.3">
      <c r="A34" s="90" t="s">
        <v>73</v>
      </c>
      <c r="B34" s="87"/>
      <c r="C34" s="52" t="e">
        <f>'Woche 4'!J16-'Woche 3'!J16</f>
        <v>#DIV/0!</v>
      </c>
      <c r="E34" s="93" t="s">
        <v>92</v>
      </c>
      <c r="F34" s="50"/>
      <c r="G34" s="53" t="e">
        <f>J18-(G31)</f>
        <v>#DIV/0!</v>
      </c>
    </row>
    <row r="35" spans="1:11" ht="20.100000000000001" customHeight="1" x14ac:dyDescent="0.3">
      <c r="A35" s="93" t="s">
        <v>74</v>
      </c>
      <c r="B35" s="50"/>
      <c r="C35" s="53" t="e">
        <f>'Woche 4'!J17-'Woche 3'!J17</f>
        <v>#DIV/0!</v>
      </c>
    </row>
    <row r="37" spans="1:11" x14ac:dyDescent="0.3">
      <c r="A37" s="8" t="s">
        <v>90</v>
      </c>
      <c r="B37" s="8"/>
      <c r="C37" s="8"/>
      <c r="D37" s="8"/>
      <c r="E37" s="8"/>
      <c r="F37" s="8"/>
      <c r="G37" s="8"/>
      <c r="H37" s="8"/>
      <c r="I37" s="8"/>
      <c r="J37" s="9"/>
      <c r="K37" s="9"/>
    </row>
    <row r="38" spans="1:11" x14ac:dyDescent="0.3">
      <c r="A38" s="20" t="s">
        <v>26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1:11" x14ac:dyDescent="0.3">
      <c r="A39" s="7" t="s">
        <v>30</v>
      </c>
    </row>
  </sheetData>
  <protectedRanges>
    <protectedRange algorithmName="SHA-512" hashValue="HWVpOWUmGrV1fT659oKi13baXsgiaHe1jbYC+pE7iSNWnbBwlnwps1nEcodiE7ea+QWgHmb2Ybw9bONXsPVOMQ==" saltValue="vBAo0egbFOn/oH6cCJQcMQ==" spinCount="100000" sqref="A1:F8 G1" name="Bereich1"/>
  </protectedRange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416E0-B1BC-437B-83D3-D85BF3335BE3}">
  <dimension ref="A1:K39"/>
  <sheetViews>
    <sheetView workbookViewId="0">
      <selection activeCell="A11" sqref="A11"/>
    </sheetView>
  </sheetViews>
  <sheetFormatPr baseColWidth="10" defaultRowHeight="16.5" x14ac:dyDescent="0.3"/>
  <cols>
    <col min="1" max="1" width="13.28515625" style="7" customWidth="1"/>
    <col min="2" max="2" width="27.85546875" style="7" customWidth="1"/>
    <col min="3" max="9" width="20.140625" style="7" customWidth="1"/>
    <col min="10" max="11" width="30" style="7" customWidth="1"/>
    <col min="12" max="16384" width="11.42578125" style="7"/>
  </cols>
  <sheetData>
    <row r="1" spans="1:11" ht="17.25" thickTop="1" x14ac:dyDescent="0.3">
      <c r="A1" s="21"/>
      <c r="B1" s="22"/>
      <c r="C1" s="22"/>
      <c r="D1" s="22"/>
      <c r="E1" s="23"/>
      <c r="F1" s="6"/>
      <c r="G1" s="6"/>
    </row>
    <row r="2" spans="1:11" x14ac:dyDescent="0.3">
      <c r="A2" s="24"/>
      <c r="B2" s="25"/>
      <c r="C2" s="26" t="s">
        <v>52</v>
      </c>
      <c r="D2" s="25"/>
      <c r="E2" s="27"/>
      <c r="F2" s="6"/>
      <c r="G2" s="8" t="s">
        <v>68</v>
      </c>
      <c r="H2" s="9"/>
      <c r="I2" s="9"/>
      <c r="J2" s="9"/>
      <c r="K2" s="9"/>
    </row>
    <row r="3" spans="1:11" x14ac:dyDescent="0.3">
      <c r="A3" s="24"/>
      <c r="B3" s="25"/>
      <c r="C3" s="28" t="s">
        <v>53</v>
      </c>
      <c r="D3" s="25"/>
      <c r="E3" s="27"/>
      <c r="F3" s="6"/>
      <c r="G3" s="10" t="s">
        <v>1</v>
      </c>
      <c r="H3" s="11">
        <f>'Woche 1'!H3</f>
        <v>0</v>
      </c>
    </row>
    <row r="4" spans="1:11" x14ac:dyDescent="0.3">
      <c r="A4" s="24"/>
      <c r="B4" s="25"/>
      <c r="C4" s="28" t="s">
        <v>54</v>
      </c>
      <c r="D4" s="25"/>
      <c r="E4" s="27"/>
      <c r="F4" s="6"/>
      <c r="G4" s="10" t="s">
        <v>2</v>
      </c>
      <c r="H4" s="11">
        <f>'Woche 1'!H4</f>
        <v>0</v>
      </c>
    </row>
    <row r="5" spans="1:11" x14ac:dyDescent="0.3">
      <c r="A5" s="24"/>
      <c r="B5" s="25"/>
      <c r="C5" s="29" t="s">
        <v>55</v>
      </c>
      <c r="D5" s="25"/>
      <c r="E5" s="27"/>
      <c r="F5" s="6"/>
      <c r="G5" s="10" t="s">
        <v>3</v>
      </c>
      <c r="H5" s="11">
        <f>'Woche 1'!H5</f>
        <v>0</v>
      </c>
    </row>
    <row r="6" spans="1:11" x14ac:dyDescent="0.3">
      <c r="A6" s="24"/>
      <c r="B6" s="25"/>
      <c r="C6" s="25"/>
      <c r="D6" s="25"/>
      <c r="E6" s="27"/>
      <c r="F6" s="6"/>
      <c r="G6" s="10" t="s">
        <v>4</v>
      </c>
      <c r="H6" s="11">
        <f>'Woche 1'!H6</f>
        <v>0</v>
      </c>
    </row>
    <row r="7" spans="1:11" ht="17.25" thickBot="1" x14ac:dyDescent="0.35">
      <c r="A7" s="30"/>
      <c r="B7" s="31"/>
      <c r="C7" s="31"/>
      <c r="D7" s="31"/>
      <c r="E7" s="32"/>
      <c r="F7" s="6"/>
      <c r="G7" s="10" t="s">
        <v>5</v>
      </c>
      <c r="H7" s="11">
        <f>'Woche 1'!H7</f>
        <v>0</v>
      </c>
    </row>
    <row r="8" spans="1:11" ht="17.25" thickTop="1" x14ac:dyDescent="0.3">
      <c r="A8"/>
      <c r="B8"/>
      <c r="C8"/>
      <c r="D8"/>
      <c r="E8"/>
      <c r="F8" s="6"/>
      <c r="G8" s="10" t="s">
        <v>6</v>
      </c>
      <c r="H8" s="11">
        <f>'Woche 1'!H8</f>
        <v>0</v>
      </c>
    </row>
    <row r="9" spans="1:11" x14ac:dyDescent="0.3">
      <c r="F9" s="6"/>
    </row>
    <row r="11" spans="1:11" ht="30" x14ac:dyDescent="0.55000000000000004">
      <c r="A11" s="40" t="s">
        <v>18</v>
      </c>
      <c r="B11" s="9"/>
      <c r="C11" s="9"/>
      <c r="D11" s="9"/>
      <c r="E11" s="40"/>
      <c r="F11" s="40"/>
      <c r="G11" s="9"/>
      <c r="H11" s="9"/>
      <c r="I11" s="9"/>
      <c r="J11" s="9"/>
      <c r="K11" s="9"/>
    </row>
    <row r="13" spans="1:11" ht="17.25" thickBot="1" x14ac:dyDescent="0.3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20.100000000000001" customHeight="1" thickTop="1" x14ac:dyDescent="0.4">
      <c r="A14" s="63"/>
      <c r="B14" s="65" t="s">
        <v>38</v>
      </c>
      <c r="C14" s="38" t="s">
        <v>7</v>
      </c>
      <c r="D14" s="38" t="s">
        <v>8</v>
      </c>
      <c r="E14" s="38" t="s">
        <v>9</v>
      </c>
      <c r="F14" s="38" t="s">
        <v>10</v>
      </c>
      <c r="G14" s="38" t="s">
        <v>11</v>
      </c>
      <c r="H14" s="38" t="s">
        <v>12</v>
      </c>
      <c r="I14" s="38" t="s">
        <v>13</v>
      </c>
      <c r="J14" s="39" t="s">
        <v>58</v>
      </c>
      <c r="K14" s="39" t="s">
        <v>63</v>
      </c>
    </row>
    <row r="15" spans="1:11" ht="20.100000000000001" customHeight="1" x14ac:dyDescent="0.3">
      <c r="A15" s="14" t="s">
        <v>47</v>
      </c>
      <c r="B15" s="54" t="s">
        <v>59</v>
      </c>
      <c r="C15" s="11"/>
      <c r="D15" s="11"/>
      <c r="E15" s="11"/>
      <c r="F15" s="11"/>
      <c r="G15" s="11"/>
      <c r="H15" s="11"/>
      <c r="I15" s="11"/>
      <c r="J15" s="35" t="e">
        <f>AVERAGE(C15,D15,E15,F15,G15,H15,I15)</f>
        <v>#DIV/0!</v>
      </c>
      <c r="K15" s="46" t="s">
        <v>31</v>
      </c>
    </row>
    <row r="16" spans="1:11" ht="20.100000000000001" customHeight="1" x14ac:dyDescent="0.3">
      <c r="A16" s="15"/>
      <c r="B16" s="54" t="s">
        <v>60</v>
      </c>
      <c r="C16" s="11"/>
      <c r="D16" s="11"/>
      <c r="E16" s="11"/>
      <c r="F16" s="11"/>
      <c r="G16" s="11"/>
      <c r="H16" s="11"/>
      <c r="I16" s="11"/>
      <c r="J16" s="35" t="e">
        <f t="shared" ref="J16:J22" si="0">AVERAGE(C16:I16)</f>
        <v>#DIV/0!</v>
      </c>
      <c r="K16" s="46" t="e">
        <f>J16/J15*100</f>
        <v>#DIV/0!</v>
      </c>
    </row>
    <row r="17" spans="1:11" ht="20.100000000000001" customHeight="1" thickBot="1" x14ac:dyDescent="0.35">
      <c r="A17" s="16"/>
      <c r="B17" s="55" t="s">
        <v>78</v>
      </c>
      <c r="C17" s="17"/>
      <c r="D17" s="17"/>
      <c r="E17" s="17"/>
      <c r="F17" s="17"/>
      <c r="G17" s="17"/>
      <c r="H17" s="17"/>
      <c r="I17" s="17"/>
      <c r="J17" s="41" t="e">
        <f t="shared" si="0"/>
        <v>#DIV/0!</v>
      </c>
      <c r="K17" s="47" t="e">
        <f>(J17/J15)*100</f>
        <v>#DIV/0!</v>
      </c>
    </row>
    <row r="18" spans="1:11" ht="20.100000000000001" customHeight="1" thickTop="1" x14ac:dyDescent="0.3">
      <c r="A18" s="14" t="s">
        <v>14</v>
      </c>
      <c r="B18" s="54" t="s">
        <v>65</v>
      </c>
      <c r="C18" s="11"/>
      <c r="D18" s="11"/>
      <c r="E18" s="11"/>
      <c r="F18" s="11"/>
      <c r="G18" s="11"/>
      <c r="H18" s="11"/>
      <c r="I18" s="11"/>
      <c r="J18" s="42" t="e">
        <f t="shared" si="0"/>
        <v>#DIV/0!</v>
      </c>
      <c r="K18" s="46" t="e">
        <f>J18/J15</f>
        <v>#DIV/0!</v>
      </c>
    </row>
    <row r="19" spans="1:11" ht="20.100000000000001" customHeight="1" x14ac:dyDescent="0.3">
      <c r="A19" s="15"/>
      <c r="B19" s="54" t="s">
        <v>64</v>
      </c>
      <c r="C19" s="11"/>
      <c r="D19" s="11"/>
      <c r="E19" s="11"/>
      <c r="F19" s="11"/>
      <c r="G19" s="11"/>
      <c r="H19" s="11"/>
      <c r="I19" s="11"/>
      <c r="J19" s="35" t="e">
        <f t="shared" si="0"/>
        <v>#DIV/0!</v>
      </c>
      <c r="K19" s="46" t="e">
        <f>J19/J16</f>
        <v>#DIV/0!</v>
      </c>
    </row>
    <row r="20" spans="1:11" ht="20.100000000000001" customHeight="1" x14ac:dyDescent="0.3">
      <c r="A20" s="15"/>
      <c r="B20" s="54" t="s">
        <v>66</v>
      </c>
      <c r="C20" s="11"/>
      <c r="D20" s="11"/>
      <c r="E20" s="11"/>
      <c r="F20" s="11"/>
      <c r="G20" s="11"/>
      <c r="H20" s="11"/>
      <c r="I20" s="11"/>
      <c r="J20" s="35" t="e">
        <f t="shared" si="0"/>
        <v>#DIV/0!</v>
      </c>
      <c r="K20" s="46" t="e">
        <f>J20/J15</f>
        <v>#DIV/0!</v>
      </c>
    </row>
    <row r="21" spans="1:11" ht="20.100000000000001" customHeight="1" x14ac:dyDescent="0.3">
      <c r="A21" s="15"/>
      <c r="B21" s="55" t="s">
        <v>67</v>
      </c>
      <c r="C21" s="17"/>
      <c r="D21" s="17"/>
      <c r="E21" s="17"/>
      <c r="F21" s="17"/>
      <c r="G21" s="17"/>
      <c r="H21" s="17"/>
      <c r="I21" s="17"/>
      <c r="J21" s="41" t="e">
        <f t="shared" si="0"/>
        <v>#DIV/0!</v>
      </c>
      <c r="K21" s="47" t="e">
        <f>J21/J15</f>
        <v>#DIV/0!</v>
      </c>
    </row>
    <row r="22" spans="1:11" ht="20.100000000000001" customHeight="1" x14ac:dyDescent="0.3">
      <c r="A22" s="14" t="s">
        <v>15</v>
      </c>
      <c r="B22" s="54" t="s">
        <v>16</v>
      </c>
      <c r="C22" s="11"/>
      <c r="D22" s="11"/>
      <c r="E22" s="11"/>
      <c r="F22" s="11"/>
      <c r="G22" s="11"/>
      <c r="H22" s="11"/>
      <c r="I22" s="11"/>
      <c r="J22" s="35" t="e">
        <f t="shared" si="0"/>
        <v>#DIV/0!</v>
      </c>
      <c r="K22" s="83" t="s">
        <v>31</v>
      </c>
    </row>
    <row r="23" spans="1:11" ht="20.100000000000001" customHeight="1" x14ac:dyDescent="0.3">
      <c r="A23" s="15"/>
      <c r="B23" s="54" t="s">
        <v>17</v>
      </c>
      <c r="C23" s="11"/>
      <c r="D23" s="11"/>
      <c r="E23" s="11"/>
      <c r="F23" s="11"/>
      <c r="G23" s="11"/>
      <c r="H23" s="11"/>
      <c r="I23" s="11"/>
      <c r="J23" s="43" t="s">
        <v>31</v>
      </c>
      <c r="K23" s="84" t="s">
        <v>31</v>
      </c>
    </row>
    <row r="24" spans="1:11" ht="20.100000000000001" customHeight="1" thickBot="1" x14ac:dyDescent="0.35">
      <c r="A24" s="15"/>
      <c r="B24" s="54" t="s">
        <v>48</v>
      </c>
      <c r="C24" s="11"/>
      <c r="D24" s="11"/>
      <c r="E24" s="11"/>
      <c r="F24" s="11"/>
      <c r="G24" s="11"/>
      <c r="H24" s="11"/>
      <c r="I24" s="11"/>
      <c r="J24" s="35" t="e">
        <f>AVERAGE(C24,D24,E24,F24,G24,H24,I24)</f>
        <v>#DIV/0!</v>
      </c>
      <c r="K24" s="84" t="s">
        <v>31</v>
      </c>
    </row>
    <row r="25" spans="1:11" ht="20.100000000000001" customHeight="1" thickTop="1" x14ac:dyDescent="0.3">
      <c r="A25" s="13"/>
      <c r="B25" s="56" t="s">
        <v>51</v>
      </c>
      <c r="C25" s="34"/>
      <c r="D25" s="34"/>
      <c r="E25" s="34"/>
      <c r="F25" s="34"/>
      <c r="G25" s="34"/>
      <c r="H25" s="34"/>
      <c r="I25" s="34"/>
      <c r="J25" s="36" t="s">
        <v>31</v>
      </c>
      <c r="K25" s="81" t="s">
        <v>31</v>
      </c>
    </row>
    <row r="26" spans="1:11" ht="20.100000000000001" customHeight="1" thickBot="1" x14ac:dyDescent="0.35">
      <c r="A26" s="18"/>
      <c r="B26" s="57" t="s">
        <v>45</v>
      </c>
      <c r="C26" s="19">
        <v>29</v>
      </c>
      <c r="D26" s="19">
        <v>30</v>
      </c>
      <c r="E26" s="19">
        <v>31</v>
      </c>
      <c r="F26" s="19">
        <v>32</v>
      </c>
      <c r="G26" s="19">
        <v>33</v>
      </c>
      <c r="H26" s="19">
        <v>34</v>
      </c>
      <c r="I26" s="19">
        <v>35</v>
      </c>
      <c r="J26" s="37" t="s">
        <v>31</v>
      </c>
      <c r="K26" s="82" t="s">
        <v>31</v>
      </c>
    </row>
    <row r="27" spans="1:11" ht="17.25" thickTop="1" x14ac:dyDescent="0.3"/>
    <row r="28" spans="1:11" ht="20.100000000000001" customHeight="1" x14ac:dyDescent="0.3">
      <c r="A28" s="88" t="s">
        <v>77</v>
      </c>
      <c r="B28" s="51"/>
      <c r="C28" s="89"/>
      <c r="E28" s="88" t="s">
        <v>61</v>
      </c>
      <c r="F28" s="51"/>
      <c r="G28" s="89"/>
      <c r="I28" s="88" t="s">
        <v>81</v>
      </c>
      <c r="J28" s="51"/>
      <c r="K28" s="89"/>
    </row>
    <row r="29" spans="1:11" ht="20.100000000000001" customHeight="1" x14ac:dyDescent="0.3">
      <c r="A29" s="90" t="s">
        <v>84</v>
      </c>
      <c r="B29" s="87"/>
      <c r="C29" s="52" t="e">
        <f>'Woche 5'!J15-'Woche 2'!J15</f>
        <v>#DIV/0!</v>
      </c>
      <c r="E29" s="90" t="s">
        <v>25</v>
      </c>
      <c r="F29" s="87"/>
      <c r="G29" s="49"/>
      <c r="I29" s="90" t="s">
        <v>70</v>
      </c>
      <c r="J29" s="49"/>
      <c r="K29" s="100">
        <f>J29-'Woche 2'!J29</f>
        <v>0</v>
      </c>
    </row>
    <row r="30" spans="1:11" ht="20.100000000000001" customHeight="1" x14ac:dyDescent="0.3">
      <c r="A30" s="90" t="s">
        <v>85</v>
      </c>
      <c r="B30" s="87"/>
      <c r="C30" s="52" t="e">
        <f>'Woche 5'!J16-'Woche 2'!J16</f>
        <v>#DIV/0!</v>
      </c>
      <c r="E30" s="90" t="s">
        <v>75</v>
      </c>
      <c r="F30" s="87"/>
      <c r="G30" s="52" t="e">
        <f>C33*(1000)</f>
        <v>#DIV/0!</v>
      </c>
      <c r="I30" s="90" t="s">
        <v>71</v>
      </c>
      <c r="J30" s="49"/>
      <c r="K30" s="100">
        <f>J30-'Woche 2'!J30</f>
        <v>0</v>
      </c>
    </row>
    <row r="31" spans="1:11" ht="20.100000000000001" customHeight="1" x14ac:dyDescent="0.3">
      <c r="A31" s="90" t="s">
        <v>86</v>
      </c>
      <c r="B31" s="87"/>
      <c r="C31" s="52" t="e">
        <f>'Woche 5'!J17-'Woche 2'!J17</f>
        <v>#DIV/0!</v>
      </c>
      <c r="E31" s="94" t="s">
        <v>88</v>
      </c>
      <c r="F31" s="87"/>
      <c r="G31" s="52" t="e">
        <f>(C29*7000)/(I26-6)</f>
        <v>#DIV/0!</v>
      </c>
      <c r="I31" s="94" t="s">
        <v>72</v>
      </c>
      <c r="J31" s="49"/>
      <c r="K31" s="100">
        <f>J31-'Woche 2'!J31</f>
        <v>0</v>
      </c>
    </row>
    <row r="32" spans="1:11" ht="20.100000000000001" customHeight="1" x14ac:dyDescent="0.3">
      <c r="A32" s="91" t="s">
        <v>62</v>
      </c>
      <c r="B32" s="86"/>
      <c r="C32" s="92"/>
      <c r="E32" s="90" t="s">
        <v>49</v>
      </c>
      <c r="F32" s="87"/>
      <c r="G32" s="48" t="e">
        <f>J18-J24</f>
        <v>#DIV/0!</v>
      </c>
      <c r="I32" s="90" t="s">
        <v>79</v>
      </c>
      <c r="J32" s="49"/>
      <c r="K32" s="100">
        <f>J32-'Woche 2'!J32</f>
        <v>0</v>
      </c>
    </row>
    <row r="33" spans="1:11" ht="20.100000000000001" customHeight="1" x14ac:dyDescent="0.3">
      <c r="A33" s="90" t="s">
        <v>91</v>
      </c>
      <c r="B33" s="87"/>
      <c r="C33" s="52" t="e">
        <f>'Woche 5'!J15-'Woche 4'!J15</f>
        <v>#DIV/0!</v>
      </c>
      <c r="E33" s="90" t="s">
        <v>87</v>
      </c>
      <c r="F33" s="87"/>
      <c r="G33" s="52" t="e">
        <f>((J15-G29)*(-7000))/G31</f>
        <v>#DIV/0!</v>
      </c>
      <c r="I33" s="93" t="s">
        <v>76</v>
      </c>
      <c r="J33" s="101">
        <f>SUM(J29:J32)</f>
        <v>0</v>
      </c>
      <c r="K33" s="101">
        <f>J33-'Woche 2'!J33</f>
        <v>0</v>
      </c>
    </row>
    <row r="34" spans="1:11" ht="20.100000000000001" customHeight="1" x14ac:dyDescent="0.3">
      <c r="A34" s="90" t="s">
        <v>73</v>
      </c>
      <c r="B34" s="87"/>
      <c r="C34" s="52" t="e">
        <f>'Woche 5'!J16-'Woche 4'!J16</f>
        <v>#DIV/0!</v>
      </c>
      <c r="E34" s="93" t="s">
        <v>92</v>
      </c>
      <c r="F34" s="50"/>
      <c r="G34" s="53" t="e">
        <f>J18-(G31)</f>
        <v>#DIV/0!</v>
      </c>
    </row>
    <row r="35" spans="1:11" ht="20.100000000000001" customHeight="1" x14ac:dyDescent="0.3">
      <c r="A35" s="93" t="s">
        <v>74</v>
      </c>
      <c r="B35" s="50"/>
      <c r="C35" s="53" t="e">
        <f>'Woche 5'!J17-'Woche 4'!J17</f>
        <v>#DIV/0!</v>
      </c>
    </row>
    <row r="37" spans="1:11" x14ac:dyDescent="0.3">
      <c r="A37" s="8" t="s">
        <v>90</v>
      </c>
      <c r="B37" s="8"/>
      <c r="C37" s="8"/>
      <c r="D37" s="8"/>
      <c r="E37" s="8"/>
      <c r="F37" s="8"/>
      <c r="G37" s="8"/>
      <c r="H37" s="8"/>
      <c r="I37" s="8"/>
      <c r="J37" s="9"/>
      <c r="K37" s="9"/>
    </row>
    <row r="38" spans="1:11" x14ac:dyDescent="0.3">
      <c r="A38" s="20" t="s">
        <v>26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1:11" x14ac:dyDescent="0.3">
      <c r="A39" s="7" t="s">
        <v>30</v>
      </c>
    </row>
  </sheetData>
  <protectedRanges>
    <protectedRange algorithmName="SHA-512" hashValue="HWVpOWUmGrV1fT659oKi13baXsgiaHe1jbYC+pE7iSNWnbBwlnwps1nEcodiE7ea+QWgHmb2Ybw9bONXsPVOMQ==" saltValue="vBAo0egbFOn/oH6cCJQcMQ==" spinCount="100000" sqref="A1:F8 G1" name="Bereich1"/>
  </protectedRanges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458AF-FB63-4B1E-9FF4-4BC6FC5B8EE3}">
  <sheetPr codeName="Tabelle8"/>
  <dimension ref="A1:K95"/>
  <sheetViews>
    <sheetView workbookViewId="0">
      <selection activeCell="A11" sqref="A11"/>
    </sheetView>
  </sheetViews>
  <sheetFormatPr baseColWidth="10" defaultRowHeight="14.25" x14ac:dyDescent="0.2"/>
  <cols>
    <col min="1" max="1" width="13.28515625" style="1" customWidth="1"/>
    <col min="2" max="2" width="24.85546875" style="1" customWidth="1"/>
    <col min="3" max="7" width="20.140625" style="1" customWidth="1"/>
    <col min="8" max="8" width="24.7109375" style="1" customWidth="1"/>
    <col min="9" max="12" width="20.140625" style="1" customWidth="1"/>
    <col min="13" max="13" width="22.28515625" style="1" customWidth="1"/>
    <col min="14" max="14" width="18.140625" style="1" customWidth="1"/>
    <col min="15" max="16384" width="11.42578125" style="1"/>
  </cols>
  <sheetData>
    <row r="1" spans="1:11" ht="17.25" thickTop="1" x14ac:dyDescent="0.3">
      <c r="A1" s="21"/>
      <c r="B1" s="22"/>
      <c r="C1" s="22"/>
      <c r="D1" s="22"/>
      <c r="E1" s="23"/>
      <c r="F1" s="6"/>
      <c r="G1" s="6"/>
      <c r="H1" s="7"/>
      <c r="I1" s="7"/>
      <c r="J1" s="7"/>
      <c r="K1" s="7"/>
    </row>
    <row r="2" spans="1:11" ht="16.5" x14ac:dyDescent="0.3">
      <c r="A2" s="24"/>
      <c r="B2" s="25"/>
      <c r="C2" s="26" t="s">
        <v>52</v>
      </c>
      <c r="D2" s="25"/>
      <c r="E2" s="27"/>
      <c r="F2" s="6"/>
      <c r="G2" s="8" t="s">
        <v>68</v>
      </c>
      <c r="H2" s="9"/>
      <c r="I2" s="9"/>
      <c r="J2" s="9"/>
      <c r="K2" s="9"/>
    </row>
    <row r="3" spans="1:11" ht="16.5" x14ac:dyDescent="0.3">
      <c r="A3" s="24"/>
      <c r="B3" s="25"/>
      <c r="C3" s="28" t="s">
        <v>53</v>
      </c>
      <c r="D3" s="25"/>
      <c r="E3" s="27"/>
      <c r="F3" s="6"/>
      <c r="G3" s="10" t="s">
        <v>1</v>
      </c>
      <c r="H3" s="11">
        <f>'Woche 1'!H3</f>
        <v>0</v>
      </c>
      <c r="I3" s="7"/>
      <c r="J3" s="7"/>
      <c r="K3" s="7"/>
    </row>
    <row r="4" spans="1:11" ht="16.5" x14ac:dyDescent="0.3">
      <c r="A4" s="24"/>
      <c r="B4" s="25"/>
      <c r="C4" s="28" t="s">
        <v>54</v>
      </c>
      <c r="D4" s="25"/>
      <c r="E4" s="27"/>
      <c r="F4" s="6"/>
      <c r="G4" s="10" t="s">
        <v>2</v>
      </c>
      <c r="H4" s="11">
        <f>'Woche 1'!H4</f>
        <v>0</v>
      </c>
      <c r="I4" s="7"/>
      <c r="J4" s="7"/>
      <c r="K4" s="7"/>
    </row>
    <row r="5" spans="1:11" ht="16.5" x14ac:dyDescent="0.3">
      <c r="A5" s="24"/>
      <c r="B5" s="25"/>
      <c r="C5" s="29" t="s">
        <v>55</v>
      </c>
      <c r="D5" s="25"/>
      <c r="E5" s="27"/>
      <c r="F5" s="6"/>
      <c r="G5" s="10" t="s">
        <v>3</v>
      </c>
      <c r="H5" s="11">
        <f>'Woche 1'!H5</f>
        <v>0</v>
      </c>
      <c r="I5" s="7"/>
      <c r="J5" s="7"/>
      <c r="K5" s="7"/>
    </row>
    <row r="6" spans="1:11" ht="16.5" x14ac:dyDescent="0.3">
      <c r="A6" s="24"/>
      <c r="B6" s="25"/>
      <c r="C6" s="25"/>
      <c r="D6" s="25"/>
      <c r="E6" s="27"/>
      <c r="F6" s="6"/>
      <c r="G6" s="10" t="s">
        <v>4</v>
      </c>
      <c r="H6" s="11">
        <f>'Woche 1'!H6</f>
        <v>0</v>
      </c>
      <c r="I6" s="7"/>
      <c r="J6" s="7"/>
      <c r="K6" s="7"/>
    </row>
    <row r="7" spans="1:11" ht="17.25" thickBot="1" x14ac:dyDescent="0.35">
      <c r="A7" s="30"/>
      <c r="B7" s="31"/>
      <c r="C7" s="31"/>
      <c r="D7" s="31"/>
      <c r="E7" s="32"/>
      <c r="F7" s="6"/>
      <c r="G7" s="10" t="s">
        <v>5</v>
      </c>
      <c r="H7" s="11">
        <f>'Woche 1'!H7</f>
        <v>0</v>
      </c>
      <c r="I7" s="7"/>
      <c r="J7" s="7"/>
      <c r="K7" s="7"/>
    </row>
    <row r="8" spans="1:11" ht="17.25" thickTop="1" x14ac:dyDescent="0.3">
      <c r="A8"/>
      <c r="B8"/>
      <c r="C8"/>
      <c r="D8"/>
      <c r="E8"/>
      <c r="F8" s="6"/>
      <c r="G8" s="10" t="s">
        <v>6</v>
      </c>
      <c r="H8" s="11">
        <f>'Woche 1'!H8</f>
        <v>0</v>
      </c>
      <c r="I8" s="7"/>
      <c r="J8" s="7"/>
      <c r="K8" s="7"/>
    </row>
    <row r="9" spans="1:11" ht="16.5" x14ac:dyDescent="0.3">
      <c r="A9" s="7"/>
      <c r="B9" s="7"/>
      <c r="C9" s="7"/>
      <c r="D9" s="7"/>
      <c r="E9" s="7"/>
      <c r="F9" s="6"/>
      <c r="G9" s="7"/>
      <c r="H9" s="7"/>
      <c r="I9" s="7"/>
      <c r="J9" s="7"/>
      <c r="K9" s="7"/>
    </row>
    <row r="10" spans="1:11" ht="16.5" x14ac:dyDescent="0.3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30" x14ac:dyDescent="0.55000000000000004">
      <c r="A11" s="40" t="s">
        <v>82</v>
      </c>
      <c r="B11" s="9"/>
      <c r="C11" s="9"/>
      <c r="D11" s="9"/>
      <c r="E11" s="40"/>
      <c r="F11" s="40"/>
      <c r="G11" s="9"/>
      <c r="H11" s="9"/>
      <c r="I11" s="9"/>
      <c r="J11" s="9"/>
      <c r="K11" s="9"/>
    </row>
    <row r="13" spans="1:11" ht="15" thickBot="1" x14ac:dyDescent="0.25"/>
    <row r="14" spans="1:11" ht="17.25" thickTop="1" x14ac:dyDescent="0.3">
      <c r="A14" s="63"/>
      <c r="B14" s="65" t="s">
        <v>34</v>
      </c>
      <c r="C14" s="67" t="s">
        <v>0</v>
      </c>
      <c r="D14" s="67" t="s">
        <v>35</v>
      </c>
      <c r="E14" s="67" t="s">
        <v>36</v>
      </c>
      <c r="F14" s="67" t="s">
        <v>37</v>
      </c>
      <c r="G14" s="67" t="s">
        <v>38</v>
      </c>
      <c r="H14" s="67" t="s">
        <v>80</v>
      </c>
      <c r="I14" s="67"/>
      <c r="J14" s="65"/>
      <c r="K14" s="65"/>
    </row>
    <row r="15" spans="1:11" ht="16.5" x14ac:dyDescent="0.3">
      <c r="A15" s="14" t="s">
        <v>14</v>
      </c>
      <c r="B15" s="54" t="s">
        <v>19</v>
      </c>
      <c r="C15" s="66" t="e">
        <f>'Woche 1'!J15</f>
        <v>#DIV/0!</v>
      </c>
      <c r="D15" s="66" t="e">
        <f>'Woche 2'!J15</f>
        <v>#DIV/0!</v>
      </c>
      <c r="E15" s="66" t="e">
        <f>'Woche 3'!J15</f>
        <v>#DIV/0!</v>
      </c>
      <c r="F15" s="66" t="e">
        <f>'Woche 4'!J15</f>
        <v>#DIV/0!</v>
      </c>
      <c r="G15" s="66" t="e">
        <f>'Woche 5'!J15</f>
        <v>#DIV/0!</v>
      </c>
      <c r="H15" s="66" t="e">
        <f>'Woche 5'!J15-'Woche 1'!J15</f>
        <v>#DIV/0!</v>
      </c>
      <c r="I15" s="11"/>
      <c r="K15" s="96"/>
    </row>
    <row r="16" spans="1:11" ht="16.5" x14ac:dyDescent="0.3">
      <c r="A16" s="15"/>
      <c r="B16" s="54" t="s">
        <v>20</v>
      </c>
      <c r="C16" s="66" t="e">
        <f>'Woche 1'!J18</f>
        <v>#DIV/0!</v>
      </c>
      <c r="D16" s="66" t="e">
        <f>'Woche 2'!J18</f>
        <v>#DIV/0!</v>
      </c>
      <c r="E16" s="66" t="e">
        <f>'Woche 3'!J18</f>
        <v>#DIV/0!</v>
      </c>
      <c r="F16" s="66" t="e">
        <f>'Woche 4'!J18</f>
        <v>#DIV/0!</v>
      </c>
      <c r="G16" s="66" t="e">
        <f>'Woche 5'!J18</f>
        <v>#DIV/0!</v>
      </c>
      <c r="H16" s="66" t="e">
        <f>AVERAGE(C16,D16,E16,F16,G16)</f>
        <v>#DIV/0!</v>
      </c>
      <c r="I16" s="11"/>
      <c r="K16" s="96"/>
    </row>
    <row r="17" spans="1:11" ht="17.25" thickBot="1" x14ac:dyDescent="0.35">
      <c r="A17" s="16"/>
      <c r="B17" s="54" t="s">
        <v>21</v>
      </c>
      <c r="C17" s="66" t="e">
        <f>'Woche 1'!J19</f>
        <v>#DIV/0!</v>
      </c>
      <c r="D17" s="66" t="e">
        <f>'Woche 2'!J19</f>
        <v>#DIV/0!</v>
      </c>
      <c r="E17" s="66" t="e">
        <f>'Woche 3'!J19</f>
        <v>#DIV/0!</v>
      </c>
      <c r="F17" s="66" t="e">
        <f>'Woche 4'!J19</f>
        <v>#DIV/0!</v>
      </c>
      <c r="G17" s="66" t="e">
        <f>'Woche 5'!J19</f>
        <v>#DIV/0!</v>
      </c>
      <c r="H17" s="66" t="e">
        <f>AVERAGE(C17,D17,E17,F17,G17)</f>
        <v>#DIV/0!</v>
      </c>
      <c r="I17" s="11"/>
      <c r="K17" s="96"/>
    </row>
    <row r="18" spans="1:11" ht="17.25" thickTop="1" x14ac:dyDescent="0.3">
      <c r="A18" s="63"/>
      <c r="B18" s="54" t="s">
        <v>22</v>
      </c>
      <c r="C18" s="66" t="e">
        <f>'Woche 1'!J20</f>
        <v>#DIV/0!</v>
      </c>
      <c r="D18" s="66" t="e">
        <f>'Woche 2'!J20</f>
        <v>#DIV/0!</v>
      </c>
      <c r="E18" s="66" t="e">
        <f>'Woche 3'!J20</f>
        <v>#DIV/0!</v>
      </c>
      <c r="F18" s="66" t="e">
        <f>'Woche 4'!J20</f>
        <v>#DIV/0!</v>
      </c>
      <c r="G18" s="66" t="e">
        <f>'Woche 5'!J20</f>
        <v>#DIV/0!</v>
      </c>
      <c r="H18" s="66" t="e">
        <f>AVERAGE(C18:G18)</f>
        <v>#DIV/0!</v>
      </c>
      <c r="I18" s="11"/>
      <c r="K18" s="96"/>
    </row>
    <row r="19" spans="1:11" ht="16.5" x14ac:dyDescent="0.3">
      <c r="A19" s="14"/>
      <c r="B19" s="54" t="s">
        <v>23</v>
      </c>
      <c r="C19" s="66" t="e">
        <f>'Woche 1'!J21</f>
        <v>#DIV/0!</v>
      </c>
      <c r="D19" s="66" t="e">
        <f>'Woche 2'!J21</f>
        <v>#DIV/0!</v>
      </c>
      <c r="E19" s="66" t="e">
        <f>'Woche 3'!J21</f>
        <v>#DIV/0!</v>
      </c>
      <c r="F19" s="66" t="e">
        <f>'Woche 4'!J21</f>
        <v>#DIV/0!</v>
      </c>
      <c r="G19" s="66" t="e">
        <f>'Woche 5'!J21</f>
        <v>#DIV/0!</v>
      </c>
      <c r="H19" s="66" t="e">
        <f>AVERAGE(C19:G19)</f>
        <v>#DIV/0!</v>
      </c>
      <c r="I19" s="11"/>
      <c r="K19" s="96"/>
    </row>
    <row r="20" spans="1:11" ht="17.25" thickBot="1" x14ac:dyDescent="0.35">
      <c r="A20" s="97" t="s">
        <v>15</v>
      </c>
      <c r="B20" s="57" t="s">
        <v>16</v>
      </c>
      <c r="C20" s="95" t="e">
        <f>'Woche 1'!J22</f>
        <v>#DIV/0!</v>
      </c>
      <c r="D20" s="95" t="e">
        <f>'Woche 2'!J22</f>
        <v>#DIV/0!</v>
      </c>
      <c r="E20" s="95" t="e">
        <f>'Woche 3'!J22</f>
        <v>#DIV/0!</v>
      </c>
      <c r="F20" s="95" t="e">
        <f>'Woche 4'!J22</f>
        <v>#DIV/0!</v>
      </c>
      <c r="G20" s="95" t="e">
        <f>'Woche 5'!J22</f>
        <v>#DIV/0!</v>
      </c>
      <c r="H20" s="95" t="e">
        <f>AVERAGE(C20:G20)</f>
        <v>#DIV/0!</v>
      </c>
      <c r="I20" s="19"/>
      <c r="J20" s="19"/>
      <c r="K20" s="62"/>
    </row>
    <row r="21" spans="1:11" ht="15" thickTop="1" x14ac:dyDescent="0.2">
      <c r="A21" s="3"/>
      <c r="B21" s="3"/>
    </row>
    <row r="53" spans="1:11" ht="16.5" x14ac:dyDescent="0.3">
      <c r="A53" s="8" t="s">
        <v>24</v>
      </c>
      <c r="B53" s="8"/>
      <c r="C53" s="8"/>
      <c r="D53" s="8"/>
      <c r="E53" s="8"/>
      <c r="F53" s="8"/>
      <c r="G53" s="2"/>
      <c r="H53" s="2"/>
      <c r="I53" s="2"/>
      <c r="J53" s="4"/>
      <c r="K53" s="4"/>
    </row>
    <row r="54" spans="1:11" ht="16.5" x14ac:dyDescent="0.3">
      <c r="A54" s="20" t="s">
        <v>26</v>
      </c>
      <c r="B54" s="20"/>
      <c r="C54" s="20"/>
      <c r="D54" s="20"/>
      <c r="E54" s="20"/>
      <c r="F54" s="20"/>
      <c r="G54" s="5"/>
      <c r="H54" s="5"/>
      <c r="I54" s="5"/>
      <c r="J54" s="5"/>
      <c r="K54" s="5"/>
    </row>
    <row r="55" spans="1:11" ht="16.5" x14ac:dyDescent="0.3">
      <c r="A55" s="7" t="s">
        <v>30</v>
      </c>
      <c r="B55" s="7"/>
      <c r="C55" s="7"/>
      <c r="D55" s="7"/>
      <c r="E55" s="7"/>
      <c r="F55" s="7"/>
    </row>
    <row r="56" spans="1:11" ht="16.5" x14ac:dyDescent="0.3">
      <c r="A56" s="7"/>
      <c r="B56" s="7"/>
      <c r="C56" s="7"/>
      <c r="D56" s="7"/>
      <c r="E56" s="7"/>
      <c r="F56" s="7"/>
    </row>
    <row r="57" spans="1:11" ht="16.5" x14ac:dyDescent="0.3">
      <c r="A57" s="7"/>
      <c r="B57" s="7"/>
      <c r="C57" s="7"/>
      <c r="D57" s="7"/>
      <c r="E57" s="7"/>
      <c r="F57" s="7"/>
    </row>
    <row r="58" spans="1:11" ht="16.5" x14ac:dyDescent="0.3">
      <c r="A58" s="7"/>
      <c r="B58" s="7"/>
      <c r="C58" s="7"/>
      <c r="D58" s="7"/>
      <c r="E58" s="7"/>
      <c r="F58" s="7"/>
    </row>
    <row r="59" spans="1:11" ht="16.5" x14ac:dyDescent="0.3">
      <c r="A59" s="7"/>
      <c r="B59" s="68" t="s">
        <v>44</v>
      </c>
      <c r="C59" s="69" t="s">
        <v>5</v>
      </c>
      <c r="D59" s="70" t="s">
        <v>46</v>
      </c>
      <c r="E59" s="7"/>
      <c r="F59" s="7"/>
    </row>
    <row r="60" spans="1:11" ht="16.5" x14ac:dyDescent="0.3">
      <c r="A60" s="6"/>
      <c r="B60" s="71">
        <v>1</v>
      </c>
      <c r="C60" s="72">
        <f>'Woche 1'!C15</f>
        <v>0</v>
      </c>
      <c r="D60" s="73" t="e">
        <f>IF(C60:C94=0,#N/A,C60:C94)</f>
        <v>#N/A</v>
      </c>
      <c r="E60" s="6"/>
      <c r="F60" s="6"/>
    </row>
    <row r="61" spans="1:11" ht="16.5" x14ac:dyDescent="0.3">
      <c r="A61" s="6"/>
      <c r="B61" s="71">
        <v>2</v>
      </c>
      <c r="C61" s="72">
        <f>'Woche 1'!D15</f>
        <v>0</v>
      </c>
      <c r="D61" s="73" t="e">
        <f>IF(C61:C94=0,#N/A,C61:C94)</f>
        <v>#N/A</v>
      </c>
      <c r="E61" s="6"/>
      <c r="F61" s="6"/>
    </row>
    <row r="62" spans="1:11" ht="16.5" x14ac:dyDescent="0.3">
      <c r="A62" s="6"/>
      <c r="B62" s="71">
        <v>3</v>
      </c>
      <c r="C62" s="72">
        <f>'Woche 1'!E15</f>
        <v>0</v>
      </c>
      <c r="D62" s="73" t="e">
        <f>IF(C62:C94=0,#N/A,C62:C94)</f>
        <v>#N/A</v>
      </c>
      <c r="E62" s="6"/>
      <c r="F62" s="6"/>
    </row>
    <row r="63" spans="1:11" ht="16.5" x14ac:dyDescent="0.3">
      <c r="A63" s="6"/>
      <c r="B63" s="71">
        <v>4</v>
      </c>
      <c r="C63" s="72">
        <f>'Woche 1'!F15</f>
        <v>0</v>
      </c>
      <c r="D63" s="73" t="e">
        <f>IF(C63:C95=0,#N/A,C63:C95)</f>
        <v>#N/A</v>
      </c>
      <c r="E63" s="6"/>
      <c r="F63" s="6"/>
    </row>
    <row r="64" spans="1:11" ht="16.5" x14ac:dyDescent="0.3">
      <c r="A64" s="6"/>
      <c r="B64" s="71">
        <v>5</v>
      </c>
      <c r="C64" s="72">
        <f>'Woche 1'!G15</f>
        <v>0</v>
      </c>
      <c r="D64" s="73" t="e">
        <f>IF(C64:C96=0,#N/A,C64:C96)</f>
        <v>#N/A</v>
      </c>
      <c r="E64" s="6"/>
      <c r="F64" s="6"/>
    </row>
    <row r="65" spans="1:7" ht="16.5" x14ac:dyDescent="0.3">
      <c r="A65" s="6"/>
      <c r="B65" s="71">
        <v>6</v>
      </c>
      <c r="C65" s="72">
        <f>'Woche 1'!H15</f>
        <v>0</v>
      </c>
      <c r="D65" s="73" t="e">
        <f>IF(C65:C97=0,#N/A,C65:C97)</f>
        <v>#N/A</v>
      </c>
      <c r="E65" s="6"/>
      <c r="F65" s="6"/>
    </row>
    <row r="66" spans="1:7" ht="16.5" x14ac:dyDescent="0.3">
      <c r="A66" s="6"/>
      <c r="B66" s="71">
        <v>7</v>
      </c>
      <c r="C66" s="72">
        <f>'Woche 1'!I15</f>
        <v>0</v>
      </c>
      <c r="D66" s="73" t="e">
        <f>IF(C66:C98=0,#N/A,C66:C98)</f>
        <v>#N/A</v>
      </c>
      <c r="E66" s="6"/>
      <c r="F66" s="6"/>
    </row>
    <row r="67" spans="1:7" ht="16.5" x14ac:dyDescent="0.3">
      <c r="A67" s="6"/>
      <c r="B67" s="71">
        <v>8</v>
      </c>
      <c r="C67" s="72">
        <f>'Woche 2'!C15</f>
        <v>0</v>
      </c>
      <c r="D67" s="73" t="e">
        <f t="shared" ref="D67" si="0">IF(C67:C100=0,#N/A,C67:C100)</f>
        <v>#N/A</v>
      </c>
      <c r="E67" s="6"/>
      <c r="F67" s="6"/>
      <c r="G67" s="3"/>
    </row>
    <row r="68" spans="1:7" ht="16.5" x14ac:dyDescent="0.3">
      <c r="A68" s="6"/>
      <c r="B68" s="71">
        <v>9</v>
      </c>
      <c r="C68" s="72">
        <f>'Woche 2'!D15</f>
        <v>0</v>
      </c>
      <c r="D68" s="73" t="e">
        <f t="shared" ref="D68:D72" si="1">IF(C68:C100=0,#N/A,C68:C100)</f>
        <v>#N/A</v>
      </c>
      <c r="E68" s="6"/>
      <c r="F68" s="6"/>
      <c r="G68" s="3"/>
    </row>
    <row r="69" spans="1:7" ht="16.5" x14ac:dyDescent="0.3">
      <c r="A69" s="6"/>
      <c r="B69" s="71">
        <v>10</v>
      </c>
      <c r="C69" s="72">
        <f>'Woche 3'!E15</f>
        <v>0</v>
      </c>
      <c r="D69" s="73" t="e">
        <f t="shared" si="1"/>
        <v>#N/A</v>
      </c>
      <c r="E69" s="74"/>
      <c r="F69" s="6"/>
      <c r="G69" s="3"/>
    </row>
    <row r="70" spans="1:7" ht="16.5" x14ac:dyDescent="0.3">
      <c r="A70" s="7"/>
      <c r="B70" s="71">
        <v>11</v>
      </c>
      <c r="C70" s="72">
        <f>'Woche 2'!F15</f>
        <v>0</v>
      </c>
      <c r="D70" s="73" t="e">
        <f t="shared" si="1"/>
        <v>#N/A</v>
      </c>
      <c r="E70" s="7"/>
      <c r="F70" s="7"/>
    </row>
    <row r="71" spans="1:7" ht="16.5" x14ac:dyDescent="0.3">
      <c r="A71" s="7"/>
      <c r="B71" s="71">
        <v>12</v>
      </c>
      <c r="C71" s="72">
        <f>'Woche 2'!G15</f>
        <v>0</v>
      </c>
      <c r="D71" s="73" t="e">
        <f t="shared" si="1"/>
        <v>#N/A</v>
      </c>
      <c r="E71" s="7"/>
      <c r="F71" s="7"/>
    </row>
    <row r="72" spans="1:7" ht="16.5" x14ac:dyDescent="0.3">
      <c r="A72" s="7"/>
      <c r="B72" s="71">
        <v>13</v>
      </c>
      <c r="C72" s="72">
        <f>'Woche 2'!H15</f>
        <v>0</v>
      </c>
      <c r="D72" s="73" t="e">
        <f t="shared" si="1"/>
        <v>#N/A</v>
      </c>
      <c r="E72" s="7"/>
      <c r="F72" s="7"/>
    </row>
    <row r="73" spans="1:7" ht="16.5" x14ac:dyDescent="0.3">
      <c r="A73" s="7"/>
      <c r="B73" s="71">
        <v>14</v>
      </c>
      <c r="C73" s="72">
        <f>'Woche 2'!I15</f>
        <v>0</v>
      </c>
      <c r="D73" s="73" t="e">
        <f t="shared" ref="D73" si="2">IF(C73:C106=0,#N/A,C73:C106)</f>
        <v>#N/A</v>
      </c>
      <c r="E73" s="7"/>
      <c r="F73" s="7"/>
    </row>
    <row r="74" spans="1:7" ht="16.5" x14ac:dyDescent="0.3">
      <c r="A74" s="7"/>
      <c r="B74" s="71">
        <v>15</v>
      </c>
      <c r="C74" s="72">
        <f>'Woche 3'!C15</f>
        <v>0</v>
      </c>
      <c r="D74" s="73" t="e">
        <f t="shared" ref="D74:D78" si="3">IF(C74:C106=0,#N/A,C74:C106)</f>
        <v>#N/A</v>
      </c>
      <c r="E74" s="7"/>
      <c r="F74" s="7"/>
    </row>
    <row r="75" spans="1:7" ht="16.5" x14ac:dyDescent="0.3">
      <c r="A75" s="7"/>
      <c r="B75" s="71">
        <v>16</v>
      </c>
      <c r="C75" s="72">
        <f>'Woche 3'!D15</f>
        <v>0</v>
      </c>
      <c r="D75" s="73" t="e">
        <f t="shared" si="3"/>
        <v>#N/A</v>
      </c>
      <c r="E75" s="7"/>
      <c r="F75" s="7"/>
    </row>
    <row r="76" spans="1:7" ht="16.5" x14ac:dyDescent="0.3">
      <c r="A76" s="7"/>
      <c r="B76" s="71">
        <v>17</v>
      </c>
      <c r="C76" s="72">
        <f>'Woche 3'!E15</f>
        <v>0</v>
      </c>
      <c r="D76" s="73" t="e">
        <f t="shared" si="3"/>
        <v>#N/A</v>
      </c>
      <c r="E76" s="7"/>
      <c r="F76" s="7"/>
    </row>
    <row r="77" spans="1:7" ht="16.5" x14ac:dyDescent="0.3">
      <c r="A77" s="7"/>
      <c r="B77" s="71">
        <v>18</v>
      </c>
      <c r="C77" s="72">
        <f>'Woche 3'!F15</f>
        <v>0</v>
      </c>
      <c r="D77" s="73" t="e">
        <f t="shared" si="3"/>
        <v>#N/A</v>
      </c>
      <c r="E77" s="7"/>
      <c r="F77" s="7"/>
    </row>
    <row r="78" spans="1:7" ht="16.5" x14ac:dyDescent="0.3">
      <c r="A78" s="7"/>
      <c r="B78" s="71">
        <v>19</v>
      </c>
      <c r="C78" s="72">
        <f>'Woche 3'!G15</f>
        <v>0</v>
      </c>
      <c r="D78" s="73" t="e">
        <f t="shared" si="3"/>
        <v>#N/A</v>
      </c>
      <c r="E78" s="7"/>
      <c r="F78" s="7"/>
    </row>
    <row r="79" spans="1:7" ht="16.5" x14ac:dyDescent="0.3">
      <c r="A79" s="7"/>
      <c r="B79" s="71">
        <v>20</v>
      </c>
      <c r="C79" s="72">
        <f>'Woche 3'!H15</f>
        <v>0</v>
      </c>
      <c r="D79" s="73" t="e">
        <f t="shared" ref="D79" si="4">IF(C79:C112=0,#N/A,C79:C112)</f>
        <v>#N/A</v>
      </c>
      <c r="E79" s="7"/>
      <c r="F79" s="7"/>
    </row>
    <row r="80" spans="1:7" ht="16.5" x14ac:dyDescent="0.3">
      <c r="A80" s="7"/>
      <c r="B80" s="71">
        <v>21</v>
      </c>
      <c r="C80" s="72">
        <f>'Woche 3'!I15</f>
        <v>0</v>
      </c>
      <c r="D80" s="73" t="e">
        <f t="shared" ref="D80:D84" si="5">IF(C80:C112=0,#N/A,C80:C112)</f>
        <v>#N/A</v>
      </c>
      <c r="E80" s="7"/>
      <c r="F80" s="7"/>
    </row>
    <row r="81" spans="1:6" ht="16.5" x14ac:dyDescent="0.3">
      <c r="A81" s="7"/>
      <c r="B81" s="71">
        <v>22</v>
      </c>
      <c r="C81" s="72">
        <f>'Woche 4'!C15</f>
        <v>0</v>
      </c>
      <c r="D81" s="73" t="e">
        <f t="shared" si="5"/>
        <v>#N/A</v>
      </c>
      <c r="E81" s="7"/>
      <c r="F81" s="7"/>
    </row>
    <row r="82" spans="1:6" ht="16.5" x14ac:dyDescent="0.3">
      <c r="A82" s="7"/>
      <c r="B82" s="71">
        <v>23</v>
      </c>
      <c r="C82" s="72">
        <f>'Woche 4'!D15</f>
        <v>0</v>
      </c>
      <c r="D82" s="73" t="e">
        <f t="shared" si="5"/>
        <v>#N/A</v>
      </c>
      <c r="E82" s="7"/>
      <c r="F82" s="7"/>
    </row>
    <row r="83" spans="1:6" ht="16.5" x14ac:dyDescent="0.3">
      <c r="A83" s="7"/>
      <c r="B83" s="71">
        <v>24</v>
      </c>
      <c r="C83" s="72">
        <f>'Woche 4'!E15</f>
        <v>0</v>
      </c>
      <c r="D83" s="73" t="e">
        <f t="shared" si="5"/>
        <v>#N/A</v>
      </c>
      <c r="E83" s="7"/>
      <c r="F83" s="7"/>
    </row>
    <row r="84" spans="1:6" ht="16.5" x14ac:dyDescent="0.3">
      <c r="A84" s="7"/>
      <c r="B84" s="71">
        <v>25</v>
      </c>
      <c r="C84" s="72">
        <f>'Woche 4'!F15</f>
        <v>0</v>
      </c>
      <c r="D84" s="73" t="e">
        <f t="shared" si="5"/>
        <v>#N/A</v>
      </c>
      <c r="E84" s="7"/>
      <c r="F84" s="7"/>
    </row>
    <row r="85" spans="1:6" ht="16.5" x14ac:dyDescent="0.3">
      <c r="A85" s="7"/>
      <c r="B85" s="71">
        <v>26</v>
      </c>
      <c r="C85" s="72">
        <f>'Woche 4'!G15</f>
        <v>0</v>
      </c>
      <c r="D85" s="73" t="e">
        <f t="shared" ref="D85" si="6">IF(C85:C118=0,#N/A,C85:C118)</f>
        <v>#N/A</v>
      </c>
      <c r="E85" s="7"/>
      <c r="F85" s="7"/>
    </row>
    <row r="86" spans="1:6" ht="16.5" x14ac:dyDescent="0.3">
      <c r="A86" s="7"/>
      <c r="B86" s="71">
        <v>27</v>
      </c>
      <c r="C86" s="72">
        <f>'Woche 4'!H15</f>
        <v>0</v>
      </c>
      <c r="D86" s="73" t="e">
        <f t="shared" ref="D86:D90" si="7">IF(C86:C118=0,#N/A,C86:C118)</f>
        <v>#N/A</v>
      </c>
      <c r="E86" s="7"/>
      <c r="F86" s="7"/>
    </row>
    <row r="87" spans="1:6" ht="16.5" x14ac:dyDescent="0.3">
      <c r="A87" s="7"/>
      <c r="B87" s="71">
        <v>28</v>
      </c>
      <c r="C87" s="72">
        <f>'Woche 4'!I15</f>
        <v>0</v>
      </c>
      <c r="D87" s="73" t="e">
        <f t="shared" si="7"/>
        <v>#N/A</v>
      </c>
      <c r="E87" s="7"/>
      <c r="F87" s="7"/>
    </row>
    <row r="88" spans="1:6" ht="16.5" x14ac:dyDescent="0.3">
      <c r="A88" s="7"/>
      <c r="B88" s="71">
        <v>29</v>
      </c>
      <c r="C88" s="72">
        <f>'Woche 5'!C15</f>
        <v>0</v>
      </c>
      <c r="D88" s="73" t="e">
        <f t="shared" si="7"/>
        <v>#N/A</v>
      </c>
      <c r="E88" s="7"/>
      <c r="F88" s="7"/>
    </row>
    <row r="89" spans="1:6" ht="16.5" x14ac:dyDescent="0.3">
      <c r="A89" s="7"/>
      <c r="B89" s="71">
        <v>30</v>
      </c>
      <c r="C89" s="72">
        <f>'Woche 5'!D15</f>
        <v>0</v>
      </c>
      <c r="D89" s="73" t="e">
        <f t="shared" si="7"/>
        <v>#N/A</v>
      </c>
      <c r="E89" s="7"/>
      <c r="F89" s="7"/>
    </row>
    <row r="90" spans="1:6" ht="16.5" x14ac:dyDescent="0.3">
      <c r="A90" s="7"/>
      <c r="B90" s="71">
        <v>31</v>
      </c>
      <c r="C90" s="72">
        <f>'Woche 5'!E15</f>
        <v>0</v>
      </c>
      <c r="D90" s="73" t="e">
        <f t="shared" si="7"/>
        <v>#N/A</v>
      </c>
      <c r="E90" s="7"/>
      <c r="F90" s="7"/>
    </row>
    <row r="91" spans="1:6" ht="16.5" x14ac:dyDescent="0.3">
      <c r="A91" s="7"/>
      <c r="B91" s="71">
        <v>32</v>
      </c>
      <c r="C91" s="72">
        <f>'Woche 5'!F15</f>
        <v>0</v>
      </c>
      <c r="D91" s="73" t="e">
        <f t="shared" ref="D91" si="8">IF(C91:C124=0,#N/A,C91:C124)</f>
        <v>#N/A</v>
      </c>
      <c r="E91" s="7"/>
      <c r="F91" s="7"/>
    </row>
    <row r="92" spans="1:6" ht="16.5" x14ac:dyDescent="0.3">
      <c r="A92" s="7"/>
      <c r="B92" s="71">
        <v>33</v>
      </c>
      <c r="C92" s="72">
        <f>'Woche 5'!G15</f>
        <v>0</v>
      </c>
      <c r="D92" s="73" t="e">
        <f t="shared" ref="D92:D94" si="9">IF(C92:C124=0,#N/A,C92:C124)</f>
        <v>#N/A</v>
      </c>
      <c r="E92" s="7"/>
      <c r="F92" s="7"/>
    </row>
    <row r="93" spans="1:6" ht="16.5" x14ac:dyDescent="0.3">
      <c r="A93" s="7"/>
      <c r="B93" s="71">
        <v>34</v>
      </c>
      <c r="C93" s="72">
        <f>'Woche 5'!H15</f>
        <v>0</v>
      </c>
      <c r="D93" s="73" t="e">
        <f t="shared" si="9"/>
        <v>#N/A</v>
      </c>
      <c r="E93" s="7"/>
      <c r="F93" s="7"/>
    </row>
    <row r="94" spans="1:6" ht="16.5" x14ac:dyDescent="0.3">
      <c r="A94" s="7"/>
      <c r="B94" s="75">
        <v>35</v>
      </c>
      <c r="C94" s="76">
        <f>'Woche 5'!I15</f>
        <v>0</v>
      </c>
      <c r="D94" s="77" t="e">
        <f t="shared" si="9"/>
        <v>#N/A</v>
      </c>
      <c r="E94" s="7"/>
      <c r="F94" s="7"/>
    </row>
    <row r="95" spans="1:6" ht="16.5" x14ac:dyDescent="0.3">
      <c r="A95" s="7"/>
      <c r="B95" s="7"/>
      <c r="C95" s="7"/>
      <c r="D95" s="7"/>
      <c r="E95" s="7"/>
      <c r="F95" s="7"/>
    </row>
  </sheetData>
  <protectedRanges>
    <protectedRange algorithmName="SHA-512" hashValue="HWVpOWUmGrV1fT659oKi13baXsgiaHe1jbYC+pE7iSNWnbBwlnwps1nEcodiE7ea+QWgHmb2Ybw9bONXsPVOMQ==" saltValue="vBAo0egbFOn/oH6cCJQcMQ==" spinCount="100000" sqref="A1:F8 G1" name="Bereich1_1"/>
  </protectedRange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82B94-2646-44BC-BB5C-FE03A861F33E}">
  <dimension ref="A1:K39"/>
  <sheetViews>
    <sheetView workbookViewId="0">
      <selection activeCell="A11" sqref="A11"/>
    </sheetView>
  </sheetViews>
  <sheetFormatPr baseColWidth="10" defaultRowHeight="16.5" x14ac:dyDescent="0.3"/>
  <cols>
    <col min="1" max="1" width="13.28515625" style="7" customWidth="1"/>
    <col min="2" max="2" width="27.85546875" style="7" customWidth="1"/>
    <col min="3" max="9" width="20.140625" style="7" customWidth="1"/>
    <col min="10" max="11" width="30" style="7" customWidth="1"/>
    <col min="12" max="16384" width="11.42578125" style="7"/>
  </cols>
  <sheetData>
    <row r="1" spans="1:11" ht="17.25" thickTop="1" x14ac:dyDescent="0.3">
      <c r="A1" s="21"/>
      <c r="B1" s="22"/>
      <c r="C1" s="22"/>
      <c r="D1" s="22"/>
      <c r="E1" s="23"/>
      <c r="F1" s="6"/>
      <c r="G1" s="6"/>
    </row>
    <row r="2" spans="1:11" x14ac:dyDescent="0.3">
      <c r="A2" s="24"/>
      <c r="B2" s="25"/>
      <c r="C2" s="26" t="s">
        <v>52</v>
      </c>
      <c r="D2" s="25"/>
      <c r="E2" s="27"/>
      <c r="F2" s="6"/>
      <c r="G2" s="8" t="s">
        <v>68</v>
      </c>
      <c r="H2" s="9"/>
      <c r="I2" s="9"/>
      <c r="J2" s="9"/>
      <c r="K2" s="9"/>
    </row>
    <row r="3" spans="1:11" x14ac:dyDescent="0.3">
      <c r="A3" s="24"/>
      <c r="B3" s="25"/>
      <c r="C3" s="28" t="s">
        <v>53</v>
      </c>
      <c r="D3" s="25"/>
      <c r="E3" s="27"/>
      <c r="F3" s="6"/>
      <c r="G3" s="10" t="s">
        <v>1</v>
      </c>
      <c r="H3" s="11">
        <f>'Woche 1'!H3</f>
        <v>0</v>
      </c>
    </row>
    <row r="4" spans="1:11" x14ac:dyDescent="0.3">
      <c r="A4" s="24"/>
      <c r="B4" s="25"/>
      <c r="C4" s="28" t="s">
        <v>54</v>
      </c>
      <c r="D4" s="25"/>
      <c r="E4" s="27"/>
      <c r="F4" s="6"/>
      <c r="G4" s="10" t="s">
        <v>2</v>
      </c>
      <c r="H4" s="11">
        <f>'Woche 1'!H4</f>
        <v>0</v>
      </c>
    </row>
    <row r="5" spans="1:11" x14ac:dyDescent="0.3">
      <c r="A5" s="24"/>
      <c r="B5" s="25"/>
      <c r="C5" s="29" t="s">
        <v>55</v>
      </c>
      <c r="D5" s="25"/>
      <c r="E5" s="27"/>
      <c r="F5" s="6"/>
      <c r="G5" s="10" t="s">
        <v>3</v>
      </c>
      <c r="H5" s="11">
        <f>'Woche 1'!H5</f>
        <v>0</v>
      </c>
    </row>
    <row r="6" spans="1:11" x14ac:dyDescent="0.3">
      <c r="A6" s="24"/>
      <c r="B6" s="25"/>
      <c r="C6" s="25"/>
      <c r="D6" s="25"/>
      <c r="E6" s="27"/>
      <c r="F6" s="6"/>
      <c r="G6" s="10" t="s">
        <v>4</v>
      </c>
      <c r="H6" s="11">
        <f>'Woche 1'!H6</f>
        <v>0</v>
      </c>
    </row>
    <row r="7" spans="1:11" ht="17.25" thickBot="1" x14ac:dyDescent="0.35">
      <c r="A7" s="30"/>
      <c r="B7" s="31"/>
      <c r="C7" s="31"/>
      <c r="D7" s="31"/>
      <c r="E7" s="32"/>
      <c r="F7" s="6"/>
      <c r="G7" s="10" t="s">
        <v>5</v>
      </c>
      <c r="H7" s="11">
        <f>'Woche 1'!H7</f>
        <v>0</v>
      </c>
    </row>
    <row r="8" spans="1:11" ht="17.25" thickTop="1" x14ac:dyDescent="0.3">
      <c r="A8"/>
      <c r="B8"/>
      <c r="C8"/>
      <c r="D8"/>
      <c r="E8"/>
      <c r="F8" s="6"/>
      <c r="G8" s="10" t="s">
        <v>6</v>
      </c>
      <c r="H8" s="11">
        <f>'Woche 1'!H8</f>
        <v>0</v>
      </c>
    </row>
    <row r="9" spans="1:11" x14ac:dyDescent="0.3">
      <c r="F9" s="6"/>
    </row>
    <row r="11" spans="1:11" ht="30" x14ac:dyDescent="0.55000000000000004">
      <c r="A11" s="40" t="s">
        <v>18</v>
      </c>
      <c r="B11" s="9"/>
      <c r="C11" s="9"/>
      <c r="D11" s="9"/>
      <c r="E11" s="40"/>
      <c r="F11" s="40"/>
      <c r="G11" s="9"/>
      <c r="H11" s="9"/>
      <c r="I11" s="9"/>
      <c r="J11" s="9"/>
      <c r="K11" s="9"/>
    </row>
    <row r="13" spans="1:11" ht="17.25" thickBot="1" x14ac:dyDescent="0.3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20.100000000000001" customHeight="1" thickTop="1" x14ac:dyDescent="0.4">
      <c r="A14" s="63"/>
      <c r="B14" s="65" t="s">
        <v>39</v>
      </c>
      <c r="C14" s="38" t="s">
        <v>7</v>
      </c>
      <c r="D14" s="38" t="s">
        <v>8</v>
      </c>
      <c r="E14" s="38" t="s">
        <v>9</v>
      </c>
      <c r="F14" s="38" t="s">
        <v>10</v>
      </c>
      <c r="G14" s="38" t="s">
        <v>11</v>
      </c>
      <c r="H14" s="38" t="s">
        <v>12</v>
      </c>
      <c r="I14" s="38" t="s">
        <v>13</v>
      </c>
      <c r="J14" s="39" t="s">
        <v>58</v>
      </c>
      <c r="K14" s="39" t="s">
        <v>63</v>
      </c>
    </row>
    <row r="15" spans="1:11" ht="20.100000000000001" customHeight="1" x14ac:dyDescent="0.3">
      <c r="A15" s="14" t="s">
        <v>47</v>
      </c>
      <c r="B15" s="54" t="s">
        <v>59</v>
      </c>
      <c r="C15" s="11"/>
      <c r="D15" s="11"/>
      <c r="E15" s="11"/>
      <c r="F15" s="11"/>
      <c r="G15" s="11"/>
      <c r="H15" s="11"/>
      <c r="I15" s="11"/>
      <c r="J15" s="35" t="e">
        <f>AVERAGE(C15,D15,E15,F15,G15,H15,I15)</f>
        <v>#DIV/0!</v>
      </c>
      <c r="K15" s="46" t="s">
        <v>31</v>
      </c>
    </row>
    <row r="16" spans="1:11" ht="20.100000000000001" customHeight="1" x14ac:dyDescent="0.3">
      <c r="A16" s="15"/>
      <c r="B16" s="54" t="s">
        <v>60</v>
      </c>
      <c r="C16" s="11"/>
      <c r="D16" s="11"/>
      <c r="E16" s="11"/>
      <c r="F16" s="11"/>
      <c r="G16" s="11"/>
      <c r="H16" s="11"/>
      <c r="I16" s="11"/>
      <c r="J16" s="35" t="e">
        <f t="shared" ref="J16:J22" si="0">AVERAGE(C16:I16)</f>
        <v>#DIV/0!</v>
      </c>
      <c r="K16" s="46" t="e">
        <f>J16/J15*100</f>
        <v>#DIV/0!</v>
      </c>
    </row>
    <row r="17" spans="1:11" ht="20.100000000000001" customHeight="1" thickBot="1" x14ac:dyDescent="0.35">
      <c r="A17" s="16"/>
      <c r="B17" s="55" t="s">
        <v>78</v>
      </c>
      <c r="C17" s="17"/>
      <c r="D17" s="17"/>
      <c r="E17" s="17"/>
      <c r="F17" s="17"/>
      <c r="G17" s="17"/>
      <c r="H17" s="17"/>
      <c r="I17" s="17"/>
      <c r="J17" s="41" t="e">
        <f t="shared" si="0"/>
        <v>#DIV/0!</v>
      </c>
      <c r="K17" s="47" t="e">
        <f>(J17/J15)*100</f>
        <v>#DIV/0!</v>
      </c>
    </row>
    <row r="18" spans="1:11" ht="20.100000000000001" customHeight="1" thickTop="1" x14ac:dyDescent="0.3">
      <c r="A18" s="14" t="s">
        <v>14</v>
      </c>
      <c r="B18" s="54" t="s">
        <v>65</v>
      </c>
      <c r="C18" s="11"/>
      <c r="D18" s="11"/>
      <c r="E18" s="11"/>
      <c r="F18" s="11"/>
      <c r="G18" s="11"/>
      <c r="H18" s="11"/>
      <c r="I18" s="11"/>
      <c r="J18" s="42" t="e">
        <f t="shared" si="0"/>
        <v>#DIV/0!</v>
      </c>
      <c r="K18" s="46" t="e">
        <f>J18/J15</f>
        <v>#DIV/0!</v>
      </c>
    </row>
    <row r="19" spans="1:11" ht="20.100000000000001" customHeight="1" x14ac:dyDescent="0.3">
      <c r="A19" s="15"/>
      <c r="B19" s="54" t="s">
        <v>64</v>
      </c>
      <c r="C19" s="11"/>
      <c r="D19" s="11"/>
      <c r="E19" s="11"/>
      <c r="F19" s="11"/>
      <c r="G19" s="11"/>
      <c r="H19" s="11"/>
      <c r="I19" s="11"/>
      <c r="J19" s="35" t="e">
        <f t="shared" si="0"/>
        <v>#DIV/0!</v>
      </c>
      <c r="K19" s="46" t="e">
        <f>J19/J16</f>
        <v>#DIV/0!</v>
      </c>
    </row>
    <row r="20" spans="1:11" ht="20.100000000000001" customHeight="1" x14ac:dyDescent="0.3">
      <c r="A20" s="15"/>
      <c r="B20" s="54" t="s">
        <v>66</v>
      </c>
      <c r="C20" s="11"/>
      <c r="D20" s="11"/>
      <c r="E20" s="11"/>
      <c r="F20" s="11"/>
      <c r="G20" s="11"/>
      <c r="H20" s="11"/>
      <c r="I20" s="11"/>
      <c r="J20" s="35" t="e">
        <f t="shared" si="0"/>
        <v>#DIV/0!</v>
      </c>
      <c r="K20" s="46" t="e">
        <f>J20/J15</f>
        <v>#DIV/0!</v>
      </c>
    </row>
    <row r="21" spans="1:11" ht="20.100000000000001" customHeight="1" x14ac:dyDescent="0.3">
      <c r="A21" s="15"/>
      <c r="B21" s="55" t="s">
        <v>67</v>
      </c>
      <c r="C21" s="17"/>
      <c r="D21" s="17"/>
      <c r="E21" s="17"/>
      <c r="F21" s="17"/>
      <c r="G21" s="17"/>
      <c r="H21" s="17"/>
      <c r="I21" s="17"/>
      <c r="J21" s="41" t="e">
        <f t="shared" si="0"/>
        <v>#DIV/0!</v>
      </c>
      <c r="K21" s="47" t="e">
        <f>J21/J15</f>
        <v>#DIV/0!</v>
      </c>
    </row>
    <row r="22" spans="1:11" ht="20.100000000000001" customHeight="1" x14ac:dyDescent="0.3">
      <c r="A22" s="14" t="s">
        <v>15</v>
      </c>
      <c r="B22" s="54" t="s">
        <v>16</v>
      </c>
      <c r="C22" s="11"/>
      <c r="D22" s="11"/>
      <c r="E22" s="11"/>
      <c r="F22" s="11"/>
      <c r="G22" s="11"/>
      <c r="H22" s="11"/>
      <c r="I22" s="11"/>
      <c r="J22" s="35" t="e">
        <f t="shared" si="0"/>
        <v>#DIV/0!</v>
      </c>
      <c r="K22" s="83" t="s">
        <v>31</v>
      </c>
    </row>
    <row r="23" spans="1:11" ht="20.100000000000001" customHeight="1" x14ac:dyDescent="0.3">
      <c r="A23" s="15"/>
      <c r="B23" s="54" t="s">
        <v>17</v>
      </c>
      <c r="C23" s="11"/>
      <c r="D23" s="11"/>
      <c r="E23" s="11"/>
      <c r="F23" s="11"/>
      <c r="G23" s="11"/>
      <c r="H23" s="11"/>
      <c r="I23" s="11"/>
      <c r="J23" s="43" t="s">
        <v>31</v>
      </c>
      <c r="K23" s="84" t="s">
        <v>31</v>
      </c>
    </row>
    <row r="24" spans="1:11" ht="20.100000000000001" customHeight="1" thickBot="1" x14ac:dyDescent="0.35">
      <c r="A24" s="15"/>
      <c r="B24" s="54" t="s">
        <v>48</v>
      </c>
      <c r="C24" s="11"/>
      <c r="D24" s="11"/>
      <c r="E24" s="11"/>
      <c r="F24" s="11"/>
      <c r="G24" s="11"/>
      <c r="H24" s="11"/>
      <c r="I24" s="11"/>
      <c r="J24" s="35" t="e">
        <f>AVERAGE(C24,D24,E24,F24,G24,H24,I24)</f>
        <v>#DIV/0!</v>
      </c>
      <c r="K24" s="84" t="s">
        <v>31</v>
      </c>
    </row>
    <row r="25" spans="1:11" ht="20.100000000000001" customHeight="1" thickTop="1" x14ac:dyDescent="0.3">
      <c r="A25" s="13"/>
      <c r="B25" s="56" t="s">
        <v>51</v>
      </c>
      <c r="C25" s="34"/>
      <c r="D25" s="34"/>
      <c r="E25" s="34"/>
      <c r="F25" s="34"/>
      <c r="G25" s="34"/>
      <c r="H25" s="34"/>
      <c r="I25" s="34"/>
      <c r="J25" s="36" t="s">
        <v>31</v>
      </c>
      <c r="K25" s="81" t="s">
        <v>31</v>
      </c>
    </row>
    <row r="26" spans="1:11" ht="20.100000000000001" customHeight="1" thickBot="1" x14ac:dyDescent="0.35">
      <c r="A26" s="18"/>
      <c r="B26" s="57" t="s">
        <v>45</v>
      </c>
      <c r="C26" s="19">
        <v>36</v>
      </c>
      <c r="D26" s="19">
        <v>37</v>
      </c>
      <c r="E26" s="19">
        <v>38</v>
      </c>
      <c r="F26" s="19">
        <v>39</v>
      </c>
      <c r="G26" s="19">
        <v>40</v>
      </c>
      <c r="H26" s="19">
        <v>41</v>
      </c>
      <c r="I26" s="19">
        <v>42</v>
      </c>
      <c r="J26" s="37" t="s">
        <v>31</v>
      </c>
      <c r="K26" s="82" t="s">
        <v>31</v>
      </c>
    </row>
    <row r="27" spans="1:11" ht="17.25" thickTop="1" x14ac:dyDescent="0.3"/>
    <row r="28" spans="1:11" ht="20.100000000000001" customHeight="1" x14ac:dyDescent="0.3">
      <c r="A28" s="88" t="s">
        <v>77</v>
      </c>
      <c r="B28" s="51"/>
      <c r="C28" s="89"/>
      <c r="E28" s="88" t="s">
        <v>61</v>
      </c>
      <c r="F28" s="51"/>
      <c r="G28" s="89"/>
      <c r="I28" s="88" t="s">
        <v>81</v>
      </c>
      <c r="J28" s="51"/>
      <c r="K28" s="89"/>
    </row>
    <row r="29" spans="1:11" ht="20.100000000000001" customHeight="1" x14ac:dyDescent="0.3">
      <c r="A29" s="90" t="s">
        <v>84</v>
      </c>
      <c r="B29" s="87"/>
      <c r="C29" s="52" t="e">
        <f>'Woche 6'!J15-'Woche 2'!J15</f>
        <v>#DIV/0!</v>
      </c>
      <c r="E29" s="90" t="s">
        <v>25</v>
      </c>
      <c r="F29" s="87"/>
      <c r="G29" s="49"/>
      <c r="I29" s="90" t="s">
        <v>70</v>
      </c>
      <c r="J29" s="49"/>
      <c r="K29" s="100">
        <f>J29-'Woche 2'!J29</f>
        <v>0</v>
      </c>
    </row>
    <row r="30" spans="1:11" ht="20.100000000000001" customHeight="1" x14ac:dyDescent="0.3">
      <c r="A30" s="90" t="s">
        <v>85</v>
      </c>
      <c r="B30" s="87"/>
      <c r="C30" s="52" t="e">
        <f>'Woche 6'!J16-'Woche 2'!J16</f>
        <v>#DIV/0!</v>
      </c>
      <c r="E30" s="90" t="s">
        <v>75</v>
      </c>
      <c r="F30" s="87"/>
      <c r="G30" s="52" t="e">
        <f>C33*(1000)</f>
        <v>#DIV/0!</v>
      </c>
      <c r="I30" s="90" t="s">
        <v>71</v>
      </c>
      <c r="J30" s="49"/>
      <c r="K30" s="100">
        <f>J30-'Woche 2'!J30</f>
        <v>0</v>
      </c>
    </row>
    <row r="31" spans="1:11" ht="20.100000000000001" customHeight="1" x14ac:dyDescent="0.3">
      <c r="A31" s="90" t="s">
        <v>86</v>
      </c>
      <c r="B31" s="87"/>
      <c r="C31" s="52" t="e">
        <f>'Woche 6'!J17-'Woche 2'!J17</f>
        <v>#DIV/0!</v>
      </c>
      <c r="E31" s="94" t="s">
        <v>88</v>
      </c>
      <c r="F31" s="87"/>
      <c r="G31" s="52" t="e">
        <f>(C29*7000)/(I26-6)</f>
        <v>#DIV/0!</v>
      </c>
      <c r="I31" s="94" t="s">
        <v>72</v>
      </c>
      <c r="J31" s="49"/>
      <c r="K31" s="100">
        <f>J31-'Woche 2'!J31</f>
        <v>0</v>
      </c>
    </row>
    <row r="32" spans="1:11" ht="20.100000000000001" customHeight="1" x14ac:dyDescent="0.3">
      <c r="A32" s="91" t="s">
        <v>62</v>
      </c>
      <c r="B32" s="86"/>
      <c r="C32" s="92"/>
      <c r="E32" s="90" t="s">
        <v>49</v>
      </c>
      <c r="F32" s="87"/>
      <c r="G32" s="48" t="e">
        <f>J18-J24</f>
        <v>#DIV/0!</v>
      </c>
      <c r="I32" s="90" t="s">
        <v>79</v>
      </c>
      <c r="J32" s="49"/>
      <c r="K32" s="100">
        <f>J32-'Woche 2'!J32</f>
        <v>0</v>
      </c>
    </row>
    <row r="33" spans="1:11" ht="20.100000000000001" customHeight="1" x14ac:dyDescent="0.3">
      <c r="A33" s="90" t="s">
        <v>91</v>
      </c>
      <c r="B33" s="87"/>
      <c r="C33" s="52" t="e">
        <f>'Woche 6'!J15-'Woche 5'!J15</f>
        <v>#DIV/0!</v>
      </c>
      <c r="E33" s="90" t="s">
        <v>87</v>
      </c>
      <c r="F33" s="87"/>
      <c r="G33" s="52" t="e">
        <f>((J15-G29)*(-7000))/G31</f>
        <v>#DIV/0!</v>
      </c>
      <c r="I33" s="93" t="s">
        <v>76</v>
      </c>
      <c r="J33" s="101">
        <f>SUM(J29:J32)</f>
        <v>0</v>
      </c>
      <c r="K33" s="101">
        <f>J33-'Woche 2'!J33</f>
        <v>0</v>
      </c>
    </row>
    <row r="34" spans="1:11" ht="20.100000000000001" customHeight="1" x14ac:dyDescent="0.3">
      <c r="A34" s="90" t="s">
        <v>73</v>
      </c>
      <c r="B34" s="87"/>
      <c r="C34" s="52" t="e">
        <f>'Woche 6'!J16-'Woche 5'!J16</f>
        <v>#DIV/0!</v>
      </c>
      <c r="E34" s="93" t="s">
        <v>92</v>
      </c>
      <c r="F34" s="50"/>
      <c r="G34" s="53" t="e">
        <f>J18-(G31)</f>
        <v>#DIV/0!</v>
      </c>
    </row>
    <row r="35" spans="1:11" ht="20.100000000000001" customHeight="1" x14ac:dyDescent="0.3">
      <c r="A35" s="93" t="s">
        <v>74</v>
      </c>
      <c r="B35" s="50"/>
      <c r="C35" s="53" t="e">
        <f>'Woche 6'!J17-'Woche 5'!J17</f>
        <v>#DIV/0!</v>
      </c>
    </row>
    <row r="37" spans="1:11" x14ac:dyDescent="0.3">
      <c r="A37" s="8" t="s">
        <v>90</v>
      </c>
      <c r="B37" s="8"/>
      <c r="C37" s="8"/>
      <c r="D37" s="8"/>
      <c r="E37" s="8"/>
      <c r="F37" s="8"/>
      <c r="G37" s="8"/>
      <c r="H37" s="8"/>
      <c r="I37" s="8"/>
      <c r="J37" s="9"/>
      <c r="K37" s="9"/>
    </row>
    <row r="38" spans="1:11" x14ac:dyDescent="0.3">
      <c r="A38" s="20" t="s">
        <v>26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1:11" x14ac:dyDescent="0.3">
      <c r="A39" s="7" t="s">
        <v>30</v>
      </c>
    </row>
  </sheetData>
  <protectedRanges>
    <protectedRange algorithmName="SHA-512" hashValue="HWVpOWUmGrV1fT659oKi13baXsgiaHe1jbYC+pE7iSNWnbBwlnwps1nEcodiE7ea+QWgHmb2Ybw9bONXsPVOMQ==" saltValue="vBAo0egbFOn/oH6cCJQcMQ==" spinCount="100000" sqref="A1:F8 G1" name="Bereich1"/>
  </protectedRanges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3ADC8-5C4D-4D8F-A94B-16B03DE84D38}">
  <sheetPr codeName="Tabelle10">
    <pageSetUpPr fitToPage="1"/>
  </sheetPr>
  <dimension ref="A1:K39"/>
  <sheetViews>
    <sheetView workbookViewId="0">
      <selection activeCell="A11" sqref="A11"/>
    </sheetView>
  </sheetViews>
  <sheetFormatPr baseColWidth="10" defaultRowHeight="16.5" x14ac:dyDescent="0.3"/>
  <cols>
    <col min="1" max="1" width="13.28515625" style="7" customWidth="1"/>
    <col min="2" max="2" width="27.85546875" style="7" customWidth="1"/>
    <col min="3" max="9" width="20.140625" style="7" customWidth="1"/>
    <col min="10" max="11" width="30" style="7" customWidth="1"/>
    <col min="12" max="16384" width="11.42578125" style="7"/>
  </cols>
  <sheetData>
    <row r="1" spans="1:11" ht="17.25" thickTop="1" x14ac:dyDescent="0.3">
      <c r="A1" s="21"/>
      <c r="B1" s="22"/>
      <c r="C1" s="22"/>
      <c r="D1" s="22"/>
      <c r="E1" s="23"/>
      <c r="F1" s="6"/>
      <c r="G1" s="6"/>
    </row>
    <row r="2" spans="1:11" x14ac:dyDescent="0.3">
      <c r="A2" s="24"/>
      <c r="B2" s="25"/>
      <c r="C2" s="26" t="s">
        <v>52</v>
      </c>
      <c r="D2" s="25"/>
      <c r="E2" s="27"/>
      <c r="F2" s="6"/>
      <c r="G2" s="8" t="s">
        <v>68</v>
      </c>
      <c r="H2" s="9"/>
      <c r="I2" s="9"/>
      <c r="J2" s="9"/>
      <c r="K2" s="9"/>
    </row>
    <row r="3" spans="1:11" x14ac:dyDescent="0.3">
      <c r="A3" s="24"/>
      <c r="B3" s="25"/>
      <c r="C3" s="28" t="s">
        <v>53</v>
      </c>
      <c r="D3" s="25"/>
      <c r="E3" s="27"/>
      <c r="F3" s="6"/>
      <c r="G3" s="10" t="s">
        <v>1</v>
      </c>
      <c r="H3" s="11">
        <f>'Woche 1'!H3</f>
        <v>0</v>
      </c>
    </row>
    <row r="4" spans="1:11" x14ac:dyDescent="0.3">
      <c r="A4" s="24"/>
      <c r="B4" s="25"/>
      <c r="C4" s="28" t="s">
        <v>54</v>
      </c>
      <c r="D4" s="25"/>
      <c r="E4" s="27"/>
      <c r="F4" s="6"/>
      <c r="G4" s="10" t="s">
        <v>2</v>
      </c>
      <c r="H4" s="11">
        <f>'Woche 1'!H4</f>
        <v>0</v>
      </c>
    </row>
    <row r="5" spans="1:11" x14ac:dyDescent="0.3">
      <c r="A5" s="24"/>
      <c r="B5" s="25"/>
      <c r="C5" s="29" t="s">
        <v>55</v>
      </c>
      <c r="D5" s="25"/>
      <c r="E5" s="27"/>
      <c r="F5" s="6"/>
      <c r="G5" s="10" t="s">
        <v>3</v>
      </c>
      <c r="H5" s="11">
        <f>'Woche 1'!H5</f>
        <v>0</v>
      </c>
    </row>
    <row r="6" spans="1:11" x14ac:dyDescent="0.3">
      <c r="A6" s="24"/>
      <c r="B6" s="25"/>
      <c r="C6" s="25"/>
      <c r="D6" s="25"/>
      <c r="E6" s="27"/>
      <c r="F6" s="6"/>
      <c r="G6" s="10" t="s">
        <v>4</v>
      </c>
      <c r="H6" s="11">
        <f>'Woche 1'!H6</f>
        <v>0</v>
      </c>
    </row>
    <row r="7" spans="1:11" ht="17.25" thickBot="1" x14ac:dyDescent="0.35">
      <c r="A7" s="30"/>
      <c r="B7" s="31"/>
      <c r="C7" s="31"/>
      <c r="D7" s="31"/>
      <c r="E7" s="32"/>
      <c r="F7" s="6"/>
      <c r="G7" s="10" t="s">
        <v>5</v>
      </c>
      <c r="H7" s="11">
        <f>'Woche 1'!H7</f>
        <v>0</v>
      </c>
    </row>
    <row r="8" spans="1:11" ht="17.25" thickTop="1" x14ac:dyDescent="0.3">
      <c r="A8"/>
      <c r="B8"/>
      <c r="C8"/>
      <c r="D8"/>
      <c r="E8"/>
      <c r="F8" s="6"/>
      <c r="G8" s="10" t="s">
        <v>6</v>
      </c>
      <c r="H8" s="11">
        <f>'Woche 1'!H8</f>
        <v>0</v>
      </c>
    </row>
    <row r="9" spans="1:11" x14ac:dyDescent="0.3">
      <c r="F9" s="6"/>
    </row>
    <row r="11" spans="1:11" ht="30" x14ac:dyDescent="0.55000000000000004">
      <c r="A11" s="40" t="s">
        <v>18</v>
      </c>
      <c r="B11" s="9"/>
      <c r="C11" s="9"/>
      <c r="D11" s="9"/>
      <c r="E11" s="40"/>
      <c r="F11" s="40"/>
      <c r="G11" s="9"/>
      <c r="H11" s="9"/>
      <c r="I11" s="9"/>
      <c r="J11" s="9"/>
      <c r="K11" s="9"/>
    </row>
    <row r="13" spans="1:11" ht="17.25" thickBot="1" x14ac:dyDescent="0.3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20.100000000000001" customHeight="1" thickTop="1" x14ac:dyDescent="0.4">
      <c r="A14" s="63"/>
      <c r="B14" s="65" t="s">
        <v>40</v>
      </c>
      <c r="C14" s="38" t="s">
        <v>7</v>
      </c>
      <c r="D14" s="38" t="s">
        <v>8</v>
      </c>
      <c r="E14" s="38" t="s">
        <v>9</v>
      </c>
      <c r="F14" s="38" t="s">
        <v>10</v>
      </c>
      <c r="G14" s="38" t="s">
        <v>11</v>
      </c>
      <c r="H14" s="38" t="s">
        <v>12</v>
      </c>
      <c r="I14" s="38" t="s">
        <v>13</v>
      </c>
      <c r="J14" s="39" t="s">
        <v>58</v>
      </c>
      <c r="K14" s="39" t="s">
        <v>63</v>
      </c>
    </row>
    <row r="15" spans="1:11" ht="20.100000000000001" customHeight="1" x14ac:dyDescent="0.3">
      <c r="A15" s="14" t="s">
        <v>47</v>
      </c>
      <c r="B15" s="54" t="s">
        <v>59</v>
      </c>
      <c r="C15" s="11"/>
      <c r="D15" s="11"/>
      <c r="E15" s="11"/>
      <c r="F15" s="11"/>
      <c r="G15" s="11"/>
      <c r="H15" s="11"/>
      <c r="I15" s="11"/>
      <c r="J15" s="35" t="e">
        <f>AVERAGE(C15,D15,E15,F15,G15,H15,I15)</f>
        <v>#DIV/0!</v>
      </c>
      <c r="K15" s="84" t="s">
        <v>31</v>
      </c>
    </row>
    <row r="16" spans="1:11" ht="20.100000000000001" customHeight="1" x14ac:dyDescent="0.3">
      <c r="A16" s="15"/>
      <c r="B16" s="54" t="s">
        <v>60</v>
      </c>
      <c r="C16" s="11"/>
      <c r="D16" s="11"/>
      <c r="E16" s="11"/>
      <c r="F16" s="11"/>
      <c r="G16" s="11"/>
      <c r="H16" s="11"/>
      <c r="I16" s="11"/>
      <c r="J16" s="35" t="e">
        <f t="shared" ref="J16:J22" si="0">AVERAGE(C16:I16)</f>
        <v>#DIV/0!</v>
      </c>
      <c r="K16" s="46" t="e">
        <f>J16/J15*100</f>
        <v>#DIV/0!</v>
      </c>
    </row>
    <row r="17" spans="1:11" ht="20.100000000000001" customHeight="1" thickBot="1" x14ac:dyDescent="0.35">
      <c r="A17" s="16"/>
      <c r="B17" s="55" t="s">
        <v>78</v>
      </c>
      <c r="C17" s="17"/>
      <c r="D17" s="17"/>
      <c r="E17" s="17"/>
      <c r="F17" s="17"/>
      <c r="G17" s="17"/>
      <c r="H17" s="17"/>
      <c r="I17" s="17"/>
      <c r="J17" s="41" t="e">
        <f t="shared" si="0"/>
        <v>#DIV/0!</v>
      </c>
      <c r="K17" s="47" t="e">
        <f>(J17/J15)*100</f>
        <v>#DIV/0!</v>
      </c>
    </row>
    <row r="18" spans="1:11" ht="20.100000000000001" customHeight="1" thickTop="1" x14ac:dyDescent="0.3">
      <c r="A18" s="14" t="s">
        <v>14</v>
      </c>
      <c r="B18" s="54" t="s">
        <v>65</v>
      </c>
      <c r="C18" s="11"/>
      <c r="D18" s="11"/>
      <c r="E18" s="11"/>
      <c r="F18" s="11"/>
      <c r="G18" s="11"/>
      <c r="H18" s="11"/>
      <c r="I18" s="11"/>
      <c r="J18" s="42" t="e">
        <f t="shared" si="0"/>
        <v>#DIV/0!</v>
      </c>
      <c r="K18" s="46" t="e">
        <f>J18/J15</f>
        <v>#DIV/0!</v>
      </c>
    </row>
    <row r="19" spans="1:11" ht="20.100000000000001" customHeight="1" x14ac:dyDescent="0.3">
      <c r="A19" s="15"/>
      <c r="B19" s="54" t="s">
        <v>64</v>
      </c>
      <c r="C19" s="11"/>
      <c r="D19" s="11"/>
      <c r="E19" s="11"/>
      <c r="F19" s="11"/>
      <c r="G19" s="11"/>
      <c r="H19" s="11"/>
      <c r="I19" s="11"/>
      <c r="J19" s="35" t="e">
        <f t="shared" si="0"/>
        <v>#DIV/0!</v>
      </c>
      <c r="K19" s="46" t="e">
        <f>J19/J16</f>
        <v>#DIV/0!</v>
      </c>
    </row>
    <row r="20" spans="1:11" ht="20.100000000000001" customHeight="1" x14ac:dyDescent="0.3">
      <c r="A20" s="15"/>
      <c r="B20" s="54" t="s">
        <v>66</v>
      </c>
      <c r="C20" s="11"/>
      <c r="D20" s="11"/>
      <c r="E20" s="11"/>
      <c r="F20" s="11"/>
      <c r="G20" s="11"/>
      <c r="H20" s="11"/>
      <c r="I20" s="11"/>
      <c r="J20" s="35" t="e">
        <f t="shared" si="0"/>
        <v>#DIV/0!</v>
      </c>
      <c r="K20" s="46" t="e">
        <f>J20/J15</f>
        <v>#DIV/0!</v>
      </c>
    </row>
    <row r="21" spans="1:11" ht="20.100000000000001" customHeight="1" x14ac:dyDescent="0.3">
      <c r="A21" s="15"/>
      <c r="B21" s="55" t="s">
        <v>67</v>
      </c>
      <c r="C21" s="17"/>
      <c r="D21" s="17"/>
      <c r="E21" s="17"/>
      <c r="F21" s="17"/>
      <c r="G21" s="17"/>
      <c r="H21" s="17"/>
      <c r="I21" s="17"/>
      <c r="J21" s="41" t="e">
        <f t="shared" si="0"/>
        <v>#DIV/0!</v>
      </c>
      <c r="K21" s="47" t="e">
        <f>J21/J15</f>
        <v>#DIV/0!</v>
      </c>
    </row>
    <row r="22" spans="1:11" ht="20.100000000000001" customHeight="1" x14ac:dyDescent="0.3">
      <c r="A22" s="14" t="s">
        <v>15</v>
      </c>
      <c r="B22" s="54" t="s">
        <v>16</v>
      </c>
      <c r="C22" s="11"/>
      <c r="D22" s="11"/>
      <c r="E22" s="11"/>
      <c r="F22" s="11"/>
      <c r="G22" s="11"/>
      <c r="H22" s="11"/>
      <c r="I22" s="11"/>
      <c r="J22" s="35" t="e">
        <f t="shared" si="0"/>
        <v>#DIV/0!</v>
      </c>
      <c r="K22" s="84" t="s">
        <v>31</v>
      </c>
    </row>
    <row r="23" spans="1:11" ht="20.100000000000001" customHeight="1" x14ac:dyDescent="0.3">
      <c r="A23" s="15"/>
      <c r="B23" s="54" t="s">
        <v>17</v>
      </c>
      <c r="C23" s="11"/>
      <c r="D23" s="11"/>
      <c r="E23" s="11"/>
      <c r="F23" s="11"/>
      <c r="G23" s="11"/>
      <c r="H23" s="11"/>
      <c r="I23" s="11"/>
      <c r="J23" s="43" t="s">
        <v>31</v>
      </c>
      <c r="K23" s="84" t="s">
        <v>31</v>
      </c>
    </row>
    <row r="24" spans="1:11" ht="20.100000000000001" customHeight="1" thickBot="1" x14ac:dyDescent="0.35">
      <c r="A24" s="15"/>
      <c r="B24" s="54" t="s">
        <v>48</v>
      </c>
      <c r="C24" s="11"/>
      <c r="D24" s="11"/>
      <c r="E24" s="11"/>
      <c r="F24" s="11"/>
      <c r="G24" s="11"/>
      <c r="H24" s="11"/>
      <c r="I24" s="11"/>
      <c r="J24" s="35" t="e">
        <f>AVERAGE(C24,D24,E24,F24,G24,H24,I24)</f>
        <v>#DIV/0!</v>
      </c>
      <c r="K24" s="84" t="s">
        <v>31</v>
      </c>
    </row>
    <row r="25" spans="1:11" ht="20.100000000000001" customHeight="1" thickTop="1" x14ac:dyDescent="0.3">
      <c r="A25" s="13"/>
      <c r="B25" s="56" t="s">
        <v>51</v>
      </c>
      <c r="C25" s="34"/>
      <c r="D25" s="34"/>
      <c r="E25" s="34"/>
      <c r="F25" s="34"/>
      <c r="G25" s="34"/>
      <c r="H25" s="34"/>
      <c r="I25" s="34"/>
      <c r="J25" s="36" t="s">
        <v>31</v>
      </c>
      <c r="K25" s="81" t="s">
        <v>31</v>
      </c>
    </row>
    <row r="26" spans="1:11" ht="20.100000000000001" customHeight="1" thickBot="1" x14ac:dyDescent="0.35">
      <c r="A26" s="18"/>
      <c r="B26" s="57" t="s">
        <v>45</v>
      </c>
      <c r="C26" s="19">
        <v>43</v>
      </c>
      <c r="D26" s="19">
        <v>44</v>
      </c>
      <c r="E26" s="19">
        <v>45</v>
      </c>
      <c r="F26" s="19">
        <v>46</v>
      </c>
      <c r="G26" s="19">
        <v>47</v>
      </c>
      <c r="H26" s="19">
        <v>48</v>
      </c>
      <c r="I26" s="19">
        <v>49</v>
      </c>
      <c r="J26" s="37" t="s">
        <v>31</v>
      </c>
      <c r="K26" s="82" t="s">
        <v>31</v>
      </c>
    </row>
    <row r="27" spans="1:11" ht="17.25" thickTop="1" x14ac:dyDescent="0.3"/>
    <row r="28" spans="1:11" ht="20.100000000000001" customHeight="1" x14ac:dyDescent="0.3">
      <c r="A28" s="88" t="s">
        <v>77</v>
      </c>
      <c r="B28" s="51"/>
      <c r="C28" s="89"/>
      <c r="E28" s="88" t="s">
        <v>61</v>
      </c>
      <c r="F28" s="51"/>
      <c r="G28" s="89"/>
      <c r="I28" s="88" t="s">
        <v>81</v>
      </c>
      <c r="J28" s="51"/>
      <c r="K28" s="89"/>
    </row>
    <row r="29" spans="1:11" ht="20.100000000000001" customHeight="1" x14ac:dyDescent="0.3">
      <c r="A29" s="90" t="s">
        <v>84</v>
      </c>
      <c r="B29" s="87"/>
      <c r="C29" s="52" t="e">
        <f>'Woche 7'!J15-'Woche 2'!J15</f>
        <v>#DIV/0!</v>
      </c>
      <c r="E29" s="90" t="s">
        <v>25</v>
      </c>
      <c r="F29" s="87"/>
      <c r="G29" s="49"/>
      <c r="I29" s="90" t="s">
        <v>70</v>
      </c>
      <c r="J29" s="49"/>
      <c r="K29" s="100">
        <f>J29-'Woche 2'!J29</f>
        <v>0</v>
      </c>
    </row>
    <row r="30" spans="1:11" ht="20.100000000000001" customHeight="1" x14ac:dyDescent="0.3">
      <c r="A30" s="90" t="s">
        <v>85</v>
      </c>
      <c r="B30" s="87"/>
      <c r="C30" s="52" t="e">
        <f>'Woche 7'!J16-'Woche 2'!J16</f>
        <v>#DIV/0!</v>
      </c>
      <c r="E30" s="90" t="s">
        <v>75</v>
      </c>
      <c r="F30" s="87"/>
      <c r="G30" s="52" t="e">
        <f>C33*(1000)</f>
        <v>#DIV/0!</v>
      </c>
      <c r="I30" s="90" t="s">
        <v>71</v>
      </c>
      <c r="J30" s="49"/>
      <c r="K30" s="100">
        <f>J30-'Woche 2'!J30</f>
        <v>0</v>
      </c>
    </row>
    <row r="31" spans="1:11" ht="20.100000000000001" customHeight="1" x14ac:dyDescent="0.3">
      <c r="A31" s="90" t="s">
        <v>86</v>
      </c>
      <c r="B31" s="87"/>
      <c r="C31" s="52" t="e">
        <f>'Woche 7'!J17-'Woche 2'!J17</f>
        <v>#DIV/0!</v>
      </c>
      <c r="E31" s="94" t="s">
        <v>88</v>
      </c>
      <c r="F31" s="87"/>
      <c r="G31" s="52" t="e">
        <f>(C29*7000)/(I26-6)</f>
        <v>#DIV/0!</v>
      </c>
      <c r="I31" s="94" t="s">
        <v>72</v>
      </c>
      <c r="J31" s="49"/>
      <c r="K31" s="100">
        <f>J31-'Woche 2'!J31</f>
        <v>0</v>
      </c>
    </row>
    <row r="32" spans="1:11" ht="20.100000000000001" customHeight="1" x14ac:dyDescent="0.3">
      <c r="A32" s="91" t="s">
        <v>62</v>
      </c>
      <c r="B32" s="86"/>
      <c r="C32" s="92"/>
      <c r="E32" s="90" t="s">
        <v>49</v>
      </c>
      <c r="F32" s="87"/>
      <c r="G32" s="48" t="e">
        <f>J18-J24</f>
        <v>#DIV/0!</v>
      </c>
      <c r="I32" s="90" t="s">
        <v>79</v>
      </c>
      <c r="J32" s="49"/>
      <c r="K32" s="100">
        <f>J32-'Woche 2'!J32</f>
        <v>0</v>
      </c>
    </row>
    <row r="33" spans="1:11" ht="20.100000000000001" customHeight="1" x14ac:dyDescent="0.3">
      <c r="A33" s="90" t="s">
        <v>91</v>
      </c>
      <c r="B33" s="87"/>
      <c r="C33" s="52" t="e">
        <f>'Woche 7'!J15-'Woche 6'!J15</f>
        <v>#DIV/0!</v>
      </c>
      <c r="E33" s="90" t="s">
        <v>87</v>
      </c>
      <c r="F33" s="87"/>
      <c r="G33" s="52" t="e">
        <f>((J15-G29)*(-7000))/G31</f>
        <v>#DIV/0!</v>
      </c>
      <c r="I33" s="93" t="s">
        <v>76</v>
      </c>
      <c r="J33" s="101">
        <f>SUM(J29:J32)</f>
        <v>0</v>
      </c>
      <c r="K33" s="101">
        <f>J33-'Woche 2'!J33</f>
        <v>0</v>
      </c>
    </row>
    <row r="34" spans="1:11" ht="20.100000000000001" customHeight="1" x14ac:dyDescent="0.3">
      <c r="A34" s="90" t="s">
        <v>73</v>
      </c>
      <c r="B34" s="87"/>
      <c r="C34" s="52" t="e">
        <f>'Woche 7'!J16-'Woche 6'!J16</f>
        <v>#DIV/0!</v>
      </c>
      <c r="E34" s="93" t="s">
        <v>92</v>
      </c>
      <c r="F34" s="50"/>
      <c r="G34" s="53" t="e">
        <f>J18-(G31)</f>
        <v>#DIV/0!</v>
      </c>
    </row>
    <row r="35" spans="1:11" ht="20.100000000000001" customHeight="1" x14ac:dyDescent="0.3">
      <c r="A35" s="93" t="s">
        <v>74</v>
      </c>
      <c r="B35" s="50"/>
      <c r="C35" s="53" t="e">
        <f>'Woche 7'!J17-'Woche 6'!J17</f>
        <v>#DIV/0!</v>
      </c>
    </row>
    <row r="37" spans="1:11" x14ac:dyDescent="0.3">
      <c r="A37" s="8" t="s">
        <v>90</v>
      </c>
      <c r="B37" s="8"/>
      <c r="C37" s="8"/>
      <c r="D37" s="8"/>
      <c r="E37" s="8"/>
      <c r="F37" s="8"/>
      <c r="G37" s="8"/>
      <c r="H37" s="8"/>
      <c r="I37" s="8"/>
      <c r="J37" s="9"/>
      <c r="K37" s="9"/>
    </row>
    <row r="38" spans="1:11" x14ac:dyDescent="0.3">
      <c r="A38" s="20" t="s">
        <v>26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1:11" x14ac:dyDescent="0.3">
      <c r="A39" s="7" t="s">
        <v>30</v>
      </c>
    </row>
  </sheetData>
  <protectedRanges>
    <protectedRange algorithmName="SHA-512" hashValue="HWVpOWUmGrV1fT659oKi13baXsgiaHe1jbYC+pE7iSNWnbBwlnwps1nEcodiE7ea+QWgHmb2Ybw9bONXsPVOMQ==" saltValue="vBAo0egbFOn/oH6cCJQcMQ==" spinCount="100000" sqref="A1:F8 G1" name="Bereich1_1"/>
  </protectedRanges>
  <printOptions gridLines="1"/>
  <pageMargins left="0.7" right="0.7" top="0.78740157499999996" bottom="0.78740157499999996" header="0.3" footer="0.3"/>
  <pageSetup paperSize="9" scale="61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Beispiel!</vt:lpstr>
      <vt:lpstr>Woche 1</vt:lpstr>
      <vt:lpstr>Woche 2</vt:lpstr>
      <vt:lpstr>Woche 3</vt:lpstr>
      <vt:lpstr>Woche 4</vt:lpstr>
      <vt:lpstr>Woche 5</vt:lpstr>
      <vt:lpstr>Zwischenauswertung</vt:lpstr>
      <vt:lpstr>Woche 6</vt:lpstr>
      <vt:lpstr>Woche 7</vt:lpstr>
      <vt:lpstr>Woche 8</vt:lpstr>
      <vt:lpstr>Woche 9</vt:lpstr>
      <vt:lpstr>Woche 10</vt:lpstr>
      <vt:lpstr>Ergebnisauswertung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</cp:lastModifiedBy>
  <cp:lastPrinted>2019-08-31T14:35:46Z</cp:lastPrinted>
  <dcterms:created xsi:type="dcterms:W3CDTF">2019-08-31T06:52:24Z</dcterms:created>
  <dcterms:modified xsi:type="dcterms:W3CDTF">2023-03-26T09:34:55Z</dcterms:modified>
</cp:coreProperties>
</file>